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B538B60-15F0-405E-9A7B-6889846EAE5E}" xr6:coauthVersionLast="37" xr6:coauthVersionMax="47" xr10:uidLastSave="{00000000-0000-0000-0000-000000000000}"/>
  <bookViews>
    <workbookView xWindow="0" yWindow="0" windowWidth="21264" windowHeight="4644" xr2:uid="{82D902A0-4D4C-4546-BBFF-321ABAE21888}"/>
  </bookViews>
  <sheets>
    <sheet name="SAŽETAK-OPĆI DIO" sheetId="1" r:id="rId1"/>
    <sheet name="IZV. PREMA EKONOMSKOJ KLASIFIKA" sheetId="2" r:id="rId2"/>
    <sheet name="IZV. PREMA IZVORIMA FINANCIRANJ" sheetId="3" r:id="rId3"/>
    <sheet name="IZV. PREMA FUNKCIJSKOJ KLASIFIK" sheetId="4" r:id="rId4"/>
    <sheet name="RAČUN FINANCIRANJA" sheetId="5" r:id="rId5"/>
    <sheet name="POSEBNI DIO IZVJEŠTAJA" sheetId="6" r:id="rId6"/>
    <sheet name="List5" sheetId="7" r:id="rId7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7" i="3" l="1"/>
  <c r="C37" i="3"/>
  <c r="C72" i="3"/>
  <c r="C36" i="3" l="1"/>
  <c r="C78" i="3" s="1"/>
  <c r="G6" i="3"/>
  <c r="G8" i="3"/>
  <c r="G11" i="3"/>
  <c r="G12" i="3"/>
  <c r="G15" i="3"/>
  <c r="G16" i="3"/>
  <c r="G17" i="3"/>
  <c r="G18" i="3"/>
  <c r="G19" i="3"/>
  <c r="G20" i="3"/>
  <c r="G21" i="3"/>
  <c r="G23" i="3"/>
  <c r="G24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1" i="3"/>
  <c r="G42" i="3"/>
  <c r="G43" i="3"/>
  <c r="G46" i="3"/>
  <c r="G47" i="3"/>
  <c r="G48" i="3"/>
  <c r="G49" i="3"/>
  <c r="G50" i="3"/>
  <c r="G52" i="3"/>
  <c r="G53" i="3"/>
  <c r="G54" i="3"/>
  <c r="G55" i="3"/>
  <c r="G58" i="3"/>
  <c r="G59" i="3"/>
  <c r="G60" i="3"/>
  <c r="G61" i="3"/>
  <c r="G62" i="3"/>
  <c r="G63" i="3"/>
  <c r="G65" i="3"/>
  <c r="G66" i="3"/>
  <c r="G67" i="3"/>
  <c r="G68" i="3"/>
  <c r="G69" i="3"/>
  <c r="G71" i="3"/>
  <c r="G72" i="3"/>
  <c r="G73" i="3"/>
  <c r="G74" i="3"/>
  <c r="G75" i="3"/>
  <c r="G76" i="3"/>
  <c r="G77" i="3"/>
  <c r="G78" i="3"/>
  <c r="F6" i="3"/>
  <c r="F7" i="3"/>
  <c r="F9" i="3"/>
  <c r="F10" i="3"/>
  <c r="F13" i="3"/>
  <c r="F14" i="3"/>
  <c r="F15" i="3"/>
  <c r="F16" i="3"/>
  <c r="F17" i="3"/>
  <c r="F18" i="3"/>
  <c r="F19" i="3"/>
  <c r="F20" i="3"/>
  <c r="F21" i="3"/>
  <c r="F22" i="3"/>
  <c r="F25" i="3"/>
  <c r="F27" i="3"/>
  <c r="F28" i="3"/>
  <c r="F29" i="3"/>
  <c r="F35" i="3"/>
  <c r="F36" i="3"/>
  <c r="F37" i="3"/>
  <c r="F38" i="3"/>
  <c r="F40" i="3"/>
  <c r="F42" i="3"/>
  <c r="F44" i="3"/>
  <c r="F45" i="3"/>
  <c r="F47" i="3"/>
  <c r="F48" i="3"/>
  <c r="F49" i="3"/>
  <c r="F50" i="3"/>
  <c r="F51" i="3"/>
  <c r="F54" i="3"/>
  <c r="F56" i="3"/>
  <c r="F57" i="3"/>
  <c r="F58" i="3"/>
  <c r="F61" i="3"/>
  <c r="F62" i="3"/>
  <c r="F63" i="3"/>
  <c r="F64" i="3"/>
  <c r="F67" i="3"/>
  <c r="F68" i="3"/>
  <c r="F70" i="3"/>
  <c r="F71" i="3"/>
  <c r="F72" i="3"/>
  <c r="F74" i="3"/>
  <c r="F77" i="3"/>
  <c r="F78" i="3"/>
  <c r="G5" i="3"/>
  <c r="F5" i="3"/>
  <c r="E17" i="3"/>
  <c r="E20" i="3"/>
  <c r="E5" i="3" s="1"/>
  <c r="E35" i="3" s="1"/>
  <c r="E6" i="3"/>
  <c r="G6" i="4" l="1"/>
  <c r="G7" i="4"/>
  <c r="G8" i="4"/>
  <c r="G9" i="4"/>
  <c r="G10" i="4"/>
  <c r="G11" i="4"/>
  <c r="G12" i="4"/>
  <c r="G13" i="4"/>
  <c r="G15" i="4"/>
  <c r="G17" i="4"/>
  <c r="G18" i="4"/>
  <c r="G19" i="4"/>
  <c r="G20" i="4"/>
  <c r="G21" i="4"/>
  <c r="G22" i="4"/>
  <c r="G24" i="4"/>
  <c r="G25" i="4"/>
  <c r="G26" i="4"/>
  <c r="G27" i="4"/>
  <c r="F6" i="4"/>
  <c r="F7" i="4"/>
  <c r="F8" i="4"/>
  <c r="F9" i="4"/>
  <c r="F10" i="4"/>
  <c r="F11" i="4"/>
  <c r="F12" i="4"/>
  <c r="F13" i="4"/>
  <c r="F14" i="4"/>
  <c r="F18" i="4"/>
  <c r="F19" i="4"/>
  <c r="F20" i="4"/>
  <c r="F21" i="4"/>
  <c r="F22" i="4"/>
  <c r="F25" i="4"/>
  <c r="F26" i="4"/>
  <c r="F27" i="4"/>
  <c r="G5" i="4"/>
  <c r="J10" i="1" l="1"/>
  <c r="J11" i="1"/>
  <c r="J12" i="1"/>
  <c r="J13" i="1"/>
  <c r="J14" i="1"/>
  <c r="J15" i="1"/>
  <c r="K10" i="1"/>
  <c r="K11" i="1"/>
  <c r="K12" i="1"/>
  <c r="K13" i="1"/>
  <c r="K14" i="1"/>
  <c r="K15" i="1"/>
  <c r="G18" i="2"/>
  <c r="G7" i="2"/>
  <c r="G8" i="2"/>
  <c r="G10" i="2"/>
  <c r="G19" i="2"/>
  <c r="G21" i="2"/>
  <c r="G22" i="2"/>
  <c r="G24" i="2"/>
  <c r="G27" i="2"/>
  <c r="G28" i="2"/>
  <c r="G31" i="2"/>
  <c r="G32" i="2"/>
  <c r="G33" i="2"/>
  <c r="G35" i="2"/>
  <c r="G36" i="2"/>
  <c r="G37" i="2"/>
  <c r="G38" i="2"/>
  <c r="G39" i="2"/>
  <c r="G40" i="2"/>
  <c r="G41" i="2"/>
  <c r="G44" i="2"/>
  <c r="G46" i="2"/>
  <c r="G49" i="2"/>
  <c r="G50" i="2"/>
  <c r="G51" i="2"/>
  <c r="G55" i="2"/>
  <c r="G62" i="2"/>
  <c r="G71" i="2"/>
  <c r="G80" i="2"/>
  <c r="G87" i="2"/>
  <c r="G88" i="2"/>
  <c r="G90" i="2"/>
  <c r="G91" i="2"/>
  <c r="G93" i="2"/>
  <c r="G94" i="2"/>
  <c r="G97" i="2"/>
  <c r="G98" i="2"/>
  <c r="G103" i="2"/>
  <c r="G105" i="2"/>
  <c r="F7" i="2"/>
  <c r="F8" i="2"/>
  <c r="F9" i="2"/>
  <c r="F10" i="2"/>
  <c r="F11" i="2"/>
  <c r="F15" i="2"/>
  <c r="F16" i="2"/>
  <c r="F17" i="2"/>
  <c r="F18" i="2"/>
  <c r="F19" i="2"/>
  <c r="F20" i="2"/>
  <c r="F21" i="2"/>
  <c r="F22" i="2"/>
  <c r="F23" i="2"/>
  <c r="F24" i="2"/>
  <c r="F26" i="2"/>
  <c r="F27" i="2"/>
  <c r="F28" i="2"/>
  <c r="F29" i="2"/>
  <c r="F31" i="2"/>
  <c r="F32" i="2"/>
  <c r="F33" i="2"/>
  <c r="F34" i="2"/>
  <c r="F38" i="2"/>
  <c r="F39" i="2"/>
  <c r="F40" i="2"/>
  <c r="F41" i="2"/>
  <c r="F42" i="2"/>
  <c r="F43" i="2"/>
  <c r="F44" i="2"/>
  <c r="F45" i="2"/>
  <c r="F46" i="2"/>
  <c r="F47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80" i="2"/>
  <c r="F81" i="2"/>
  <c r="F82" i="2"/>
  <c r="F83" i="2"/>
  <c r="F90" i="2"/>
  <c r="F91" i="2"/>
  <c r="F92" i="2"/>
  <c r="F93" i="2"/>
  <c r="F97" i="2"/>
  <c r="F98" i="2"/>
  <c r="F99" i="2"/>
  <c r="F100" i="2"/>
  <c r="F102" i="2"/>
  <c r="F105" i="2"/>
  <c r="C38" i="2"/>
  <c r="D38" i="2"/>
  <c r="E38" i="2"/>
  <c r="B38" i="2"/>
  <c r="G6" i="2"/>
  <c r="F5" i="4" l="1"/>
  <c r="F6" i="2"/>
  <c r="I12" i="1" l="1"/>
  <c r="H12" i="1"/>
  <c r="G12" i="1"/>
  <c r="F12" i="1"/>
  <c r="I9" i="1"/>
  <c r="H9" i="1"/>
  <c r="G9" i="1"/>
  <c r="F9" i="1"/>
  <c r="J9" i="1" l="1"/>
  <c r="K9" i="1"/>
  <c r="I15" i="1"/>
  <c r="H15" i="1"/>
  <c r="G15" i="1"/>
  <c r="F15" i="1"/>
</calcChain>
</file>

<file path=xl/sharedStrings.xml><?xml version="1.0" encoding="utf-8"?>
<sst xmlns="http://schemas.openxmlformats.org/spreadsheetml/2006/main" count="689" uniqueCount="294">
  <si>
    <t>I. OPĆI DIO</t>
  </si>
  <si>
    <t>SAŽETAK RAČUNA PRIHODA I RASHODA</t>
  </si>
  <si>
    <t>BROJČANA OZNAKA I NAZIV</t>
  </si>
  <si>
    <t>INDEKS</t>
  </si>
  <si>
    <t>5=4/1*100</t>
  </si>
  <si>
    <t>6=4/3*100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</si>
  <si>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</si>
  <si>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</si>
  <si>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</si>
  <si>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</si>
  <si>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</si>
  <si>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</si>
  <si>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</si>
  <si>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 xml:space="preserve"> SAŽETAK RAČUNA FINANCIRANJA</t>
  </si>
  <si>
    <t>8 PRIMICI OD FINANCIJSKE IMOVINE I ZADUŽIVANJA</t>
  </si>
  <si>
    <t>5 IZDACI ZA FINANCIJSKU IMOVINU I OTPLATE ZAJMOVA</t>
  </si>
  <si>
    <t>RAZLIKA PRIMITAKA I IZDATAKA</t>
  </si>
  <si>
    <t>VIŠAK/MANJAK + NETO FINANCIRANJE</t>
  </si>
  <si>
    <t xml:space="preserve">PRENESENI VIŠAK ILI PRENESENI MANJAK </t>
  </si>
  <si>
    <t>PRIJENOS VIŠKA / MANJKA IZ PRETHODNE(IH) GODINE</t>
  </si>
  <si>
    <t>VIŠAK / MANJAK IZ PRETHODNE GODINE KOJI SE RASPOREDIO/ POKRIO</t>
  </si>
  <si>
    <t>PRIJENOS VIŠKA / MANJKA U SLJEDEĆE RAZDOBLJE</t>
  </si>
  <si>
    <t>POTPIS</t>
  </si>
  <si>
    <t>POTPIS ODGOVORNE OSOBE</t>
  </si>
  <si>
    <t>PREDSJEDNIK ŠKOLSKOG ODBORA</t>
  </si>
  <si>
    <t>OPĆI DIO</t>
  </si>
  <si>
    <t>IZVJEŠTAJ O PRIHODIMA I RASHODIMA PREMA EKONOMSKOJ KLASIFIKACIJI</t>
  </si>
  <si>
    <t>Brojčana oznaka i naziv računa</t>
  </si>
  <si>
    <t>A. RAČUN PRIHODA I RASHODA</t>
  </si>
  <si>
    <t>6 Prihodi poslovanja</t>
  </si>
  <si>
    <t>63 Pomoći iz inozemstva i od subjekata unutar općeg proračuna</t>
  </si>
  <si>
    <t>632 Pomoći od međunarodnih organizacija te institucija i tijela EU</t>
  </si>
  <si>
    <t>6321 Tekuće pomoći od međunarodnih organizacija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</si>
  <si>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</si>
  <si>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</si>
  <si>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</si>
  <si>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</si>
  <si>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iz državnog proračuna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</si>
  <si>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</si>
  <si>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</si>
  <si>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</si>
  <si>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</si>
  <si>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</si>
  <si>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</si>
  <si>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</si>
  <si>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</si>
  <si>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</si>
  <si>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</si>
  <si>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</si>
  <si>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</si>
  <si>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</si>
  <si>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</si>
  <si>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</si>
  <si>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</si>
  <si>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7 Prihodi od prodaje nefinancijske imovine</t>
  </si>
  <si>
    <t>72 Prihodi od prodaje proizvedene dugotrajne imovine</t>
  </si>
  <si>
    <t>721 Prihodi od prodaje građevinskih objekata</t>
  </si>
  <si>
    <t>7211 Stambeni objekti</t>
  </si>
  <si>
    <t>9 Vlastiti izvori</t>
  </si>
  <si>
    <t>92 Rezultat poslovanja</t>
  </si>
  <si>
    <t>922 Višak/manjak prihoda</t>
  </si>
  <si>
    <t>SVEUKUPNO PRIHODI+ VIŠAK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</si>
  <si>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</si>
  <si>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</si>
  <si>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</si>
  <si>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</si>
  <si>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</si>
  <si>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</si>
  <si>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</si>
  <si>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</si>
  <si>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</si>
  <si>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</si>
  <si>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</si>
  <si>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</si>
  <si>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</si>
  <si>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</si>
  <si>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</si>
  <si>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</si>
  <si>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</si>
  <si>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</si>
  <si>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</si>
  <si>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</si>
  <si>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</si>
  <si>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</si>
  <si>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</si>
  <si>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</si>
  <si>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</si>
  <si>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</si>
  <si>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</si>
  <si>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</si>
  <si>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</si>
  <si>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</si>
  <si>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</si>
  <si>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</si>
  <si>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</si>
  <si>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</si>
  <si>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</si>
  <si>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</si>
  <si>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</si>
  <si>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</t>
  </si>
  <si>
    <t>3295 Pristojbe i naknade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</si>
  <si>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</si>
  <si>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</si>
  <si>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</si>
  <si>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</si>
  <si>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</si>
  <si>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</si>
  <si>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36 Pomoći dane u inozemstvo i unutar općeg proračuna</t>
  </si>
  <si>
    <t>369 Prijenosi između proračunskih korisnika istog proračuna</t>
  </si>
  <si>
    <t>3691 Tekući prijenosi između proračunskih korisnika istog proračuna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</si>
  <si>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</si>
  <si>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</si>
  <si>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</si>
  <si>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</si>
  <si>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</si>
  <si>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3812 Tekuće donacije u naravi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</si>
  <si>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</si>
  <si>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</si>
  <si>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</si>
  <si>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</si>
  <si>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</si>
  <si>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</si>
  <si>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</si>
  <si>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</si>
  <si>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</si>
  <si>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SVEUKUPNO RASHODI</t>
  </si>
  <si>
    <t>4227 Uređaji, strojevi i oprema za ostale namjene</t>
  </si>
  <si>
    <t>503 POMOĆI IZ NENADLEŽNIH PRORAČUNA - KORISNICI</t>
  </si>
  <si>
    <t>511 FONDOVI EU-a KORISNICI</t>
  </si>
  <si>
    <t>512 Pomoći iz državnog proračuna - plaće MZOS</t>
  </si>
  <si>
    <t>1110 OPĆI PRIHODI I PRIMICI KORISNICI</t>
  </si>
  <si>
    <t>432 PRIHODI ZA POSEBNE NAMJENE - korisnici</t>
  </si>
  <si>
    <t>611 Donacije</t>
  </si>
  <si>
    <t>56 Fondovi EU-a</t>
  </si>
  <si>
    <t>711 Prihodi od nefinancijske imovine i nadoknade štete s osnova osiguranja</t>
  </si>
  <si>
    <t>SVEUKUPNO PRIHODI</t>
  </si>
  <si>
    <t>SVEUKUPNO RASHODI I IZDACI</t>
  </si>
  <si>
    <t>12 Upravni odjel za društvene djelatnosti</t>
  </si>
  <si>
    <t>12-31 EKONOMSKO -TURISTIČKA ŠKOLA KARLOVAC</t>
  </si>
  <si>
    <t>0 Javnost</t>
  </si>
  <si>
    <t>09 OBRAZOVANJE</t>
  </si>
  <si>
    <t>0922 Više srednjoškolsko obrazovanje</t>
  </si>
  <si>
    <t>0960 Dodatne usluge u obrazovanju</t>
  </si>
  <si>
    <t>B. RAČUN FINANCIRANJA PREMA EKONOMSKOJ KLASIFIKACIJI</t>
  </si>
  <si>
    <t>Razred/ Skupina</t>
  </si>
  <si>
    <t>Primici od financijske imovine i zaduživanja</t>
  </si>
  <si>
    <t>Primici od zaduživanja</t>
  </si>
  <si>
    <t>B. RAČUN FINANCIRANJA PREMA IZVORIMA FINANCIRANJA</t>
  </si>
  <si>
    <t>Namjenski primici od zaduživanja</t>
  </si>
  <si>
    <t>123 Zakonski standard javnih ustanova SŠ</t>
  </si>
  <si>
    <t>A100037 Odgojnoobrazovno, administrativno i tehničko osoblje</t>
  </si>
  <si>
    <t>A100037A Odgojnoobrazovno, administrativno i tehničko osoblje - POSEBNI DIO</t>
  </si>
  <si>
    <t>A100038 Operativni plan TIO - SŠ</t>
  </si>
  <si>
    <t>125 Program javnih potreba iznad standarda - vlastiti prihodi</t>
  </si>
  <si>
    <t>A100042 Javne potrebe iznad standarda-vlastiti prihodi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</si>
  <si>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</si>
  <si>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</si>
  <si>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</si>
  <si>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</si>
  <si>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</si>
  <si>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</si>
  <si>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A100171A Javne potrebe iznad standarda - projekti EU-a - korisnici</t>
  </si>
  <si>
    <t>A100191A Shema školskog voća, povrća i mlijeka</t>
  </si>
  <si>
    <t>158 Pomoćnici u nastavi OŠ i SŠ (EU projekt)</t>
  </si>
  <si>
    <t>A100128 Pomoćnici u nastavi OŠ i SŠ (EU projekt)</t>
  </si>
  <si>
    <t>IZVJEŠTAJ O PRIHODIMA I RASHODIMA PREMA IZVORIMA FINANCIRANJA</t>
  </si>
  <si>
    <t>922 REZULTAT-VIŠAK/MANJAK</t>
  </si>
  <si>
    <t xml:space="preserve">PRIJEDLOG POLUGODIŠNJEG IZVJEŠTAJA O IZVRŠENJU FINANCIJSKOG PLANA EKONOMSKO-TURISTIČKE ŠKOLE ZA 2026. GODINU </t>
  </si>
  <si>
    <t>RAVNATELJ</t>
  </si>
  <si>
    <t>DINO MILAŠINČIĆ, mag.oec.</t>
  </si>
  <si>
    <t>MARKO ŠEGAVIĆ, prof.</t>
  </si>
  <si>
    <t>OSTVARENJE/ IZVRŠENJE 30.6.2025.</t>
  </si>
  <si>
    <t>OSTVARENJE/ IZVRŠENJE 30.6.2026.</t>
  </si>
  <si>
    <t>IZVORNI PLAN 2026.</t>
  </si>
  <si>
    <t>TEKUĆI PLAN 2026.</t>
  </si>
  <si>
    <t>424 Knjige, umjetnička djela i ostale izložbene vrijednosti</t>
  </si>
  <si>
    <t>4241 Knjige</t>
  </si>
  <si>
    <t>11 Opći prihodi i primici</t>
  </si>
  <si>
    <t>31 Vlastiti prihodi</t>
  </si>
  <si>
    <t>50 Pomoći</t>
  </si>
  <si>
    <t>50114 Pomoći iz državnog proračuna kroz opće prihode i primitke - korisnici</t>
  </si>
  <si>
    <t>50115 Pomoći iz državnog proračuna kroz opće prihode i primitke - plaće OŠ i SŠ</t>
  </si>
  <si>
    <t>5012 Pomoći kroz nacionalno sufinanciranje EU projekta</t>
  </si>
  <si>
    <t>561 Europski socijalni fond</t>
  </si>
  <si>
    <t xml:space="preserve">56 Fondovi EU-a </t>
  </si>
  <si>
    <t>501122 Pomoći iz državnog proračuna kroz opće prihode i primitke - DEC SŠ</t>
  </si>
  <si>
    <t>510 Programi Unije</t>
  </si>
  <si>
    <t>Izvor: 50 Pomoći</t>
  </si>
  <si>
    <t>PR8328DD Naknade troškova zaposlenima</t>
  </si>
  <si>
    <t>PR8329DD Rashodi za materijal i energiju</t>
  </si>
  <si>
    <t>PR8330DD Rashodi za usluge</t>
  </si>
  <si>
    <t>PR8331DD Ostali nespomenuti rashodi poslovanja</t>
  </si>
  <si>
    <t>PR8332DD Ostali financijski rashodi</t>
  </si>
  <si>
    <t>Izvor: 501122 Pomoći iz državnog proračuna kroz opće prihode i primitke - DEC SŠ</t>
  </si>
  <si>
    <t>PR12360 Naknade troškova zaposlenima</t>
  </si>
  <si>
    <t>PR12361 Rashodi za materijal i energiju</t>
  </si>
  <si>
    <t>PR12362 Rashodi za usluge</t>
  </si>
  <si>
    <t>PR12363 Ostali nespomenuti rashodi poslovanja</t>
  </si>
  <si>
    <t>PR8333CDD Naknade troškova zaposlenima</t>
  </si>
  <si>
    <t>PR8333EDD Rashodi za materijal i energiju</t>
  </si>
  <si>
    <t>PR8333FDD Rashodi za usluge</t>
  </si>
  <si>
    <t>PR12364 Naknade troškova zaposlenima</t>
  </si>
  <si>
    <t>PR12365 Rashodi za materijal i energiju</t>
  </si>
  <si>
    <t>PR12366 Rashodi za usluge</t>
  </si>
  <si>
    <t>PR8335ADD Rashodi za usluge</t>
  </si>
  <si>
    <t>PR12367 Rashodi za usluge</t>
  </si>
  <si>
    <t>K100004 Nefinancijska imovina i investicijsko održavanje SŠ</t>
  </si>
  <si>
    <t>PR8349T Postrojenja i oprema</t>
  </si>
  <si>
    <t>Izvor: 31 Vlastiti prihodi</t>
  </si>
  <si>
    <t>VR8341DD Plaće (Bruto)</t>
  </si>
  <si>
    <t>VR8342DD Ostali rashodi za zaposlene</t>
  </si>
  <si>
    <t>VR8343DD Doprinosi na plaće</t>
  </si>
  <si>
    <t>VR8345DD Naknade troškova zaposlenima</t>
  </si>
  <si>
    <t>VR8346DD Rashodi za materijal i energiju</t>
  </si>
  <si>
    <t>VR8347DD Rashodi za usluge</t>
  </si>
  <si>
    <t>VR8345ADD Naknade troškova osobama izvan radnog odnosa</t>
  </si>
  <si>
    <t>VR8344DD Ostali nespomenuti rashodi poslovanja</t>
  </si>
  <si>
    <t>VR8344ADD Ostali financijski rashodi</t>
  </si>
  <si>
    <t>VR8341ĆDD Tekuće donacije</t>
  </si>
  <si>
    <t>VR8348DD Postrojenja i oprema</t>
  </si>
  <si>
    <t>VR8344BDD Knjige, umjetnička djela i ostale izložbene vrijednosti</t>
  </si>
  <si>
    <t>Izvor: 11 Opći prihodi i primici</t>
  </si>
  <si>
    <t>PR8340DD Ostali nespomenuti rashodi poslovanja</t>
  </si>
  <si>
    <t>PR8339EDD Knjige, umjetnička djela i ostale izložbene vrijednosti</t>
  </si>
  <si>
    <t>Izvor: 711 Prihodi od nefinancijske imovine i nadoknade štete s osnova osiguranja</t>
  </si>
  <si>
    <t>VR8349RDD Rashodi za usluge</t>
  </si>
  <si>
    <t>Izvor: 611 Donacije</t>
  </si>
  <si>
    <t>VR8349ADD Naknade troškova zaposlenima</t>
  </si>
  <si>
    <t>VR8349BDD Rashodi za usluge</t>
  </si>
  <si>
    <t>VR8349IDD Ostali nespomenuti rashodi poslovanja</t>
  </si>
  <si>
    <t>VR8349CDD Postrojenja i oprema</t>
  </si>
  <si>
    <t>VR8349ODD Knjige, umjetnička djela i ostale izložbene vrijednosti</t>
  </si>
  <si>
    <t>Izvor: 432 PRIHODI ZA POSEBNE NAMJENE - korisnici</t>
  </si>
  <si>
    <t>VR8349JDD Naknade troškova zaposlenima</t>
  </si>
  <si>
    <t>VR8349JA Rashodi za materijal i energiju</t>
  </si>
  <si>
    <t>VR8349DDD Rashodi za usluge</t>
  </si>
  <si>
    <t>VR8349JB Ostali nespomenuti rashodi poslovanja</t>
  </si>
  <si>
    <t>Izvor: 50114 Pomoći iz državnog proračuna kroz opće prihode i primitke - korisnici</t>
  </si>
  <si>
    <t>VR12360A Ostali rashodi za zaposlene</t>
  </si>
  <si>
    <t>VR12360C Naknade troškova zaposlenima</t>
  </si>
  <si>
    <t>VR12360D Rashodi za materijal i energiju</t>
  </si>
  <si>
    <t>VR12360E Rashodi za usluge</t>
  </si>
  <si>
    <t>VR12360F Naknade troškova osobama izvan radnog odnosa</t>
  </si>
  <si>
    <t>VR12360G Ostali nespomenuti rashodi poslovanja</t>
  </si>
  <si>
    <t>VR12360H Ostale naknade građanima i kućanstvima iz proračuna</t>
  </si>
  <si>
    <t>VR12360I Tekuće donacije</t>
  </si>
  <si>
    <t>VR12360K Knjige, umjetnička djela i ostale izložbene vrijednosti</t>
  </si>
  <si>
    <t>Izvor: 503 POMOĆI IZ NENADLEŽNIH PRORAČUNA - KORISNICI</t>
  </si>
  <si>
    <t>VR8344CDD Ostali rashodi za zaposlene</t>
  </si>
  <si>
    <t>VR8348MDD Naknade troškova zaposlenima</t>
  </si>
  <si>
    <t>VR8348HDD Rashodi za usluge</t>
  </si>
  <si>
    <t>VR8344EDD Naknade troškova osobama izvan radnog odnosa</t>
  </si>
  <si>
    <t>VR8348NDD Ostali nespomenuti rashodi poslovanja</t>
  </si>
  <si>
    <t>VR8438ĐDD Tekuće donacije</t>
  </si>
  <si>
    <t>Izvor: 510 Programi Unije</t>
  </si>
  <si>
    <t>VR8348ZDD Naknade troškova zaposlenima</t>
  </si>
  <si>
    <t>VR8344ĐDD Rashodi za usluge</t>
  </si>
  <si>
    <t>VR8438PDD Naknade troškova osobama izvan radnog odnosa</t>
  </si>
  <si>
    <t>Izvor: 56 Fondovi EU-a</t>
  </si>
  <si>
    <t>PR8348IDD Rashodi za materijal i energiju</t>
  </si>
  <si>
    <t>PR8340HDD Plaće (Bruto)</t>
  </si>
  <si>
    <t>PR8340IDD Ostali rashodi za zaposlene</t>
  </si>
  <si>
    <t>PR8340JDD Doprinosi na plaće</t>
  </si>
  <si>
    <t>PR8340KDD Naknade troškova zaposlenima</t>
  </si>
  <si>
    <t>PR8340FDD Plaće (Bruto)</t>
  </si>
  <si>
    <t>PR8340QDD Ostali rashodi za zaposlene</t>
  </si>
  <si>
    <t>PR8340GDD Doprinosi na plaće</t>
  </si>
  <si>
    <t>PR8340XDD Naknade troškova zaposlenima</t>
  </si>
  <si>
    <t>Izvor: 5012 Pomoći kroz nacionalno sufinanciranje EU projekta</t>
  </si>
  <si>
    <t>PR8338F Plaće (Bruto)</t>
  </si>
  <si>
    <t>PR8338G Ostali rashodi za zaposlene</t>
  </si>
  <si>
    <t>PR8338H Doprinosi na plaće</t>
  </si>
  <si>
    <t>PR8338I Naknade troškova zaposlenima</t>
  </si>
  <si>
    <t>PR8338J Rashodi za usluge</t>
  </si>
  <si>
    <t>PR8340ADD Plaće (Bruto)</t>
  </si>
  <si>
    <t>PR8340BDD Ostali rashodi za zaposlene</t>
  </si>
  <si>
    <t>PR8340CDD Doprinosi na plaće</t>
  </si>
  <si>
    <t>PR8340DDD Naknade troškova zaposlenima</t>
  </si>
  <si>
    <t>Izvor: 561 Europski socijalni fond</t>
  </si>
  <si>
    <t>PR8338A Plaće (Bruto)</t>
  </si>
  <si>
    <t>PR8338B Ostali rashodi za zaposlene</t>
  </si>
  <si>
    <t>PR8338C Doprinosi na plaće</t>
  </si>
  <si>
    <t>PR8338D Naknade troškova zaposlenima</t>
  </si>
  <si>
    <t>PR8338E Rashodi za usluge</t>
  </si>
  <si>
    <t>201 MZOM- Plaće SŠ</t>
  </si>
  <si>
    <t>A200201 MZOM- Plaće SŠ</t>
  </si>
  <si>
    <t>Izvor: 50115 Pomoći iz državnog proračuna kroz opće prihode i primitke - plaće OŠ i SŠ</t>
  </si>
  <si>
    <t>DR8523DD Plaće (Bruto)</t>
  </si>
  <si>
    <t>DR8524DD Ostali rashodi za zaposlene</t>
  </si>
  <si>
    <t>DR8525DD Doprinosi na plaće</t>
  </si>
  <si>
    <t>DR8526BDD Rashodi za usluge</t>
  </si>
  <si>
    <t>DR8526DD Ostali nespomenuti rashodi poslovanja</t>
  </si>
  <si>
    <t>IZVJEŠTAJ O RASHODIMA PREMA FUNKCIJSKOJ KLASIFIKACIJI</t>
  </si>
  <si>
    <t>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</si>
</sst>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4" fillId="3" borderId="1" xfId="0" applyNumberFormat="1" applyFont="1" applyFill="1" applyBorder="1" applyAlignment="1">
      <alignment horizontal="left" vertical="center"/>
    </xf>
    <xf numFmtId="4" fontId="5" fillId="3" borderId="2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/>
    <xf numFmtId="4" fontId="2" fillId="0" borderId="0" xfId="0" quotePrefix="1" applyNumberFormat="1" applyFont="1" applyAlignment="1">
      <alignment horizontal="center" vertical="center" wrapText="1"/>
    </xf>
    <xf numFmtId="4" fontId="4" fillId="3" borderId="4" xfId="0" quotePrefix="1" applyNumberFormat="1" applyFont="1" applyFill="1" applyBorder="1" applyAlignment="1">
      <alignment horizontal="right"/>
    </xf>
    <xf numFmtId="4" fontId="3" fillId="3" borderId="1" xfId="0" quotePrefix="1" applyNumberFormat="1" applyFont="1" applyFill="1" applyBorder="1" applyAlignment="1">
      <alignment horizontal="right"/>
    </xf>
    <xf numFmtId="4" fontId="3" fillId="3" borderId="4" xfId="0" quotePrefix="1" applyNumberFormat="1" applyFont="1" applyFill="1" applyBorder="1" applyAlignment="1">
      <alignment horizontal="right"/>
    </xf>
    <xf numFmtId="0" fontId="0" fillId="0" borderId="4" xfId="0" applyBorder="1"/>
    <xf numFmtId="4" fontId="10" fillId="5" borderId="5" xfId="0" applyNumberFormat="1" applyFont="1" applyFill="1" applyBorder="1" applyAlignment="1">
      <alignment horizontal="right" wrapText="1" indent="1"/>
    </xf>
    <xf numFmtId="0" fontId="10" fillId="5" borderId="5" xfId="0" applyFont="1" applyFill="1" applyBorder="1" applyAlignment="1">
      <alignment horizontal="right" wrapText="1" indent="1"/>
    </xf>
    <xf numFmtId="0" fontId="10" fillId="5" borderId="5" xfId="0" applyFont="1" applyFill="1" applyBorder="1" applyAlignment="1">
      <alignment horizontal="left" wrapText="1" indent="1"/>
    </xf>
    <xf numFmtId="0" fontId="12" fillId="5" borderId="5" xfId="0" applyFont="1" applyFill="1" applyBorder="1" applyAlignment="1">
      <alignment horizontal="right" wrapText="1" indent="1"/>
    </xf>
    <xf numFmtId="0" fontId="12" fillId="5" borderId="5" xfId="0" applyFont="1" applyFill="1" applyBorder="1" applyAlignment="1">
      <alignment horizontal="left" wrapText="1" indent="1"/>
    </xf>
    <xf numFmtId="0" fontId="11" fillId="0" borderId="4" xfId="0" applyFont="1" applyBorder="1" applyAlignment="1">
      <alignment horizontal="center" vertical="center" wrapText="1" indent="1"/>
    </xf>
    <xf numFmtId="0" fontId="10" fillId="5" borderId="4" xfId="0" applyFont="1" applyFill="1" applyBorder="1" applyAlignment="1">
      <alignment horizontal="left" wrapText="1" indent="1"/>
    </xf>
    <xf numFmtId="0" fontId="13" fillId="5" borderId="4" xfId="0" applyFont="1" applyFill="1" applyBorder="1" applyAlignment="1">
      <alignment horizontal="left" wrapText="1" indent="1"/>
    </xf>
    <xf numFmtId="0" fontId="10" fillId="5" borderId="0" xfId="0" applyFont="1" applyFill="1" applyAlignment="1">
      <alignment horizontal="left" wrapText="1" indent="1"/>
    </xf>
    <xf numFmtId="4" fontId="10" fillId="5" borderId="0" xfId="0" applyNumberFormat="1" applyFont="1" applyFill="1" applyAlignment="1">
      <alignment horizontal="right" wrapText="1" indent="1"/>
    </xf>
    <xf numFmtId="0" fontId="10" fillId="6" borderId="5" xfId="0" applyFont="1" applyFill="1" applyBorder="1" applyAlignment="1">
      <alignment horizontal="left" wrapText="1" indent="1"/>
    </xf>
    <xf numFmtId="4" fontId="10" fillId="6" borderId="5" xfId="0" applyNumberFormat="1" applyFont="1" applyFill="1" applyBorder="1" applyAlignment="1">
      <alignment horizontal="right" wrapText="1" indent="1"/>
    </xf>
    <xf numFmtId="0" fontId="12" fillId="6" borderId="5" xfId="0" applyFont="1" applyFill="1" applyBorder="1" applyAlignment="1">
      <alignment horizontal="right" wrapText="1" indent="1"/>
    </xf>
    <xf numFmtId="0" fontId="10" fillId="7" borderId="5" xfId="0" applyFont="1" applyFill="1" applyBorder="1" applyAlignment="1">
      <alignment horizontal="left" wrapText="1" indent="1"/>
    </xf>
    <xf numFmtId="4" fontId="10" fillId="7" borderId="5" xfId="0" applyNumberFormat="1" applyFont="1" applyFill="1" applyBorder="1" applyAlignment="1">
      <alignment horizontal="right" wrapText="1" indent="1"/>
    </xf>
    <xf numFmtId="0" fontId="12" fillId="7" borderId="5" xfId="0" applyFont="1" applyFill="1" applyBorder="1" applyAlignment="1">
      <alignment horizontal="right" wrapText="1" indent="1"/>
    </xf>
    <xf numFmtId="0" fontId="13" fillId="8" borderId="5" xfId="0" applyFont="1" applyFill="1" applyBorder="1" applyAlignment="1">
      <alignment horizontal="left" wrapText="1" indent="1"/>
    </xf>
    <xf numFmtId="4" fontId="13" fillId="8" borderId="5" xfId="0" applyNumberFormat="1" applyFont="1" applyFill="1" applyBorder="1" applyAlignment="1">
      <alignment horizontal="right" wrapText="1" indent="1"/>
    </xf>
    <xf numFmtId="0" fontId="12" fillId="8" borderId="5" xfId="0" applyFont="1" applyFill="1" applyBorder="1" applyAlignment="1">
      <alignment horizontal="right" wrapText="1" indent="1"/>
    </xf>
    <xf numFmtId="0" fontId="13" fillId="9" borderId="5" xfId="0" applyFont="1" applyFill="1" applyBorder="1" applyAlignment="1">
      <alignment horizontal="left" wrapText="1" indent="1"/>
    </xf>
    <xf numFmtId="4" fontId="13" fillId="9" borderId="5" xfId="0" applyNumberFormat="1" applyFont="1" applyFill="1" applyBorder="1" applyAlignment="1">
      <alignment horizontal="right" wrapText="1" indent="1"/>
    </xf>
    <xf numFmtId="0" fontId="12" fillId="9" borderId="5" xfId="0" applyFont="1" applyFill="1" applyBorder="1" applyAlignment="1">
      <alignment horizontal="right" wrapText="1" indent="1"/>
    </xf>
    <xf numFmtId="0" fontId="13" fillId="9" borderId="5" xfId="0" applyFont="1" applyFill="1" applyBorder="1" applyAlignment="1">
      <alignment horizontal="right" wrapText="1" indent="1"/>
    </xf>
    <xf numFmtId="0" fontId="12" fillId="9" borderId="5" xfId="0" applyFont="1" applyFill="1" applyBorder="1" applyAlignment="1">
      <alignment horizontal="left" wrapText="1" indent="1"/>
    </xf>
    <xf numFmtId="0" fontId="13" fillId="8" borderId="5" xfId="0" applyFont="1" applyFill="1" applyBorder="1" applyAlignment="1">
      <alignment horizontal="right" wrapText="1" indent="1"/>
    </xf>
    <xf numFmtId="4" fontId="10" fillId="10" borderId="5" xfId="0" applyNumberFormat="1" applyFont="1" applyFill="1" applyBorder="1" applyAlignment="1">
      <alignment horizontal="right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7" xfId="0" applyBorder="1"/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11" fillId="0" borderId="14" xfId="0" applyFont="1" applyBorder="1" applyAlignment="1">
      <alignment horizontal="center" vertical="center" wrapText="1" indent="1"/>
    </xf>
    <xf numFmtId="0" fontId="10" fillId="10" borderId="5" xfId="0" applyFont="1" applyFill="1" applyBorder="1" applyAlignment="1">
      <alignment horizontal="left" wrapText="1" indent="1"/>
    </xf>
    <xf numFmtId="0" fontId="12" fillId="10" borderId="5" xfId="0" applyFont="1" applyFill="1" applyBorder="1" applyAlignment="1">
      <alignment horizontal="right" wrapText="1" indent="1"/>
    </xf>
    <xf numFmtId="0" fontId="10" fillId="11" borderId="5" xfId="0" applyFont="1" applyFill="1" applyBorder="1" applyAlignment="1">
      <alignment horizontal="left" wrapText="1" indent="1"/>
    </xf>
    <xf numFmtId="4" fontId="10" fillId="11" borderId="5" xfId="0" applyNumberFormat="1" applyFont="1" applyFill="1" applyBorder="1" applyAlignment="1">
      <alignment horizontal="right" wrapText="1" indent="1"/>
    </xf>
    <xf numFmtId="0" fontId="12" fillId="11" borderId="5" xfId="0" applyFont="1" applyFill="1" applyBorder="1" applyAlignment="1">
      <alignment horizontal="right" wrapText="1" indent="1"/>
    </xf>
    <xf numFmtId="0" fontId="13" fillId="11" borderId="5" xfId="0" applyFont="1" applyFill="1" applyBorder="1" applyAlignment="1">
      <alignment horizontal="left" wrapText="1" indent="1"/>
    </xf>
    <xf numFmtId="4" fontId="13" fillId="11" borderId="5" xfId="0" applyNumberFormat="1" applyFont="1" applyFill="1" applyBorder="1" applyAlignment="1">
      <alignment horizontal="right" wrapText="1" indent="1"/>
    </xf>
    <xf numFmtId="0" fontId="12" fillId="11" borderId="5" xfId="0" applyFont="1" applyFill="1" applyBorder="1" applyAlignment="1">
      <alignment horizontal="left" wrapText="1" indent="1"/>
    </xf>
    <xf numFmtId="0" fontId="13" fillId="11" borderId="5" xfId="0" applyFont="1" applyFill="1" applyBorder="1" applyAlignment="1">
      <alignment horizontal="right" wrapText="1" indent="1"/>
    </xf>
    <xf numFmtId="0" fontId="10" fillId="11" borderId="5" xfId="0" applyFont="1" applyFill="1" applyBorder="1" applyAlignment="1">
      <alignment horizontal="right" wrapText="1" indent="1"/>
    </xf>
    <xf numFmtId="0" fontId="12" fillId="8" borderId="5" xfId="0" applyFont="1" applyFill="1" applyBorder="1" applyAlignment="1">
      <alignment horizontal="left" wrapText="1" indent="1"/>
    </xf>
    <xf numFmtId="0" fontId="14" fillId="2" borderId="0" xfId="0" applyFont="1" applyFill="1"/>
    <xf numFmtId="0" fontId="13" fillId="7" borderId="5" xfId="0" applyFont="1" applyFill="1" applyBorder="1" applyAlignment="1">
      <alignment horizontal="left" wrapText="1" indent="1"/>
    </xf>
    <xf numFmtId="4" fontId="13" fillId="7" borderId="5" xfId="0" applyNumberFormat="1" applyFont="1" applyFill="1" applyBorder="1" applyAlignment="1">
      <alignment horizontal="right" wrapText="1" indent="1"/>
    </xf>
    <xf numFmtId="4" fontId="10" fillId="5" borderId="5" xfId="0" applyNumberFormat="1" applyFont="1" applyFill="1" applyBorder="1" applyAlignment="1">
      <alignment wrapText="1"/>
    </xf>
    <xf numFmtId="0" fontId="10" fillId="5" borderId="5" xfId="0" applyFont="1" applyFill="1" applyBorder="1" applyAlignment="1">
      <alignment wrapText="1"/>
    </xf>
    <xf numFmtId="0" fontId="14" fillId="0" borderId="0" xfId="0" applyFont="1"/>
    <xf numFmtId="4" fontId="3" fillId="3" borderId="4" xfId="0" applyNumberFormat="1" applyFont="1" applyFill="1" applyBorder="1" applyAlignment="1"/>
    <xf numFmtId="4" fontId="3" fillId="3" borderId="4" xfId="0" applyNumberFormat="1" applyFont="1" applyFill="1" applyBorder="1" applyAlignment="1">
      <alignment wrapText="1"/>
    </xf>
    <xf numFmtId="0" fontId="15" fillId="0" borderId="0" xfId="0" applyFont="1"/>
    <xf numFmtId="4" fontId="3" fillId="2" borderId="4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/>
    <xf numFmtId="1" fontId="3" fillId="2" borderId="4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right" wrapText="1"/>
    </xf>
    <xf numFmtId="4" fontId="10" fillId="5" borderId="4" xfId="0" applyNumberFormat="1" applyFont="1" applyFill="1" applyBorder="1" applyAlignment="1">
      <alignment horizontal="right" wrapText="1"/>
    </xf>
    <xf numFmtId="4" fontId="16" fillId="0" borderId="4" xfId="0" applyNumberFormat="1" applyFont="1" applyBorder="1" applyAlignment="1">
      <alignment horizontal="right"/>
    </xf>
    <xf numFmtId="0" fontId="0" fillId="0" borderId="0" xfId="0" applyFont="1"/>
    <xf numFmtId="4" fontId="17" fillId="0" borderId="4" xfId="0" applyNumberFormat="1" applyFont="1" applyBorder="1" applyAlignment="1">
      <alignment horizontal="right"/>
    </xf>
    <xf numFmtId="4" fontId="10" fillId="5" borderId="4" xfId="0" applyNumberFormat="1" applyFont="1" applyFill="1" applyBorder="1" applyAlignment="1">
      <alignment wrapText="1"/>
    </xf>
    <xf numFmtId="0" fontId="0" fillId="0" borderId="4" xfId="0" applyBorder="1" applyAlignment="1"/>
    <xf numFmtId="0" fontId="10" fillId="5" borderId="4" xfId="0" applyFont="1" applyFill="1" applyBorder="1" applyAlignment="1">
      <alignment wrapText="1"/>
    </xf>
    <xf numFmtId="0" fontId="13" fillId="5" borderId="4" xfId="0" applyFont="1" applyFill="1" applyBorder="1" applyAlignment="1">
      <alignment wrapText="1"/>
    </xf>
    <xf numFmtId="4" fontId="13" fillId="5" borderId="4" xfId="0" applyNumberFormat="1" applyFont="1" applyFill="1" applyBorder="1" applyAlignment="1">
      <alignment wrapText="1"/>
    </xf>
    <xf numFmtId="4" fontId="13" fillId="2" borderId="4" xfId="0" applyNumberFormat="1" applyFont="1" applyFill="1" applyBorder="1" applyAlignment="1">
      <alignment horizontal="right" wrapText="1"/>
    </xf>
    <xf numFmtId="4" fontId="10" fillId="2" borderId="4" xfId="0" applyNumberFormat="1" applyFont="1" applyFill="1" applyBorder="1" applyAlignment="1">
      <alignment horizontal="right" wrapText="1"/>
    </xf>
    <xf numFmtId="4" fontId="16" fillId="0" borderId="4" xfId="0" applyNumberFormat="1" applyFont="1" applyBorder="1" applyAlignment="1"/>
    <xf numFmtId="4" fontId="0" fillId="0" borderId="4" xfId="0" applyNumberFormat="1" applyBorder="1" applyAlignment="1"/>
    <xf numFmtId="0" fontId="10" fillId="5" borderId="15" xfId="0" applyFont="1" applyFill="1" applyBorder="1" applyAlignment="1">
      <alignment horizontal="left" wrapText="1" indent="1"/>
    </xf>
    <xf numFmtId="4" fontId="10" fillId="5" borderId="15" xfId="0" applyNumberFormat="1" applyFont="1" applyFill="1" applyBorder="1" applyAlignment="1">
      <alignment wrapText="1"/>
    </xf>
    <xf numFmtId="4" fontId="10" fillId="5" borderId="15" xfId="0" applyNumberFormat="1" applyFont="1" applyFill="1" applyBorder="1" applyAlignment="1">
      <alignment horizontal="right" wrapText="1"/>
    </xf>
    <xf numFmtId="4" fontId="13" fillId="5" borderId="15" xfId="0" applyNumberFormat="1" applyFont="1" applyFill="1" applyBorder="1" applyAlignment="1">
      <alignment horizontal="right" wrapText="1"/>
    </xf>
    <xf numFmtId="0" fontId="13" fillId="5" borderId="8" xfId="0" applyFont="1" applyFill="1" applyBorder="1" applyAlignment="1">
      <alignment horizontal="left" wrapText="1" indent="1"/>
    </xf>
    <xf numFmtId="4" fontId="13" fillId="5" borderId="16" xfId="0" applyNumberFormat="1" applyFont="1" applyFill="1" applyBorder="1" applyAlignment="1">
      <alignment wrapText="1"/>
    </xf>
    <xf numFmtId="4" fontId="13" fillId="5" borderId="16" xfId="0" applyNumberFormat="1" applyFont="1" applyFill="1" applyBorder="1" applyAlignment="1">
      <alignment horizontal="right" wrapText="1"/>
    </xf>
    <xf numFmtId="4" fontId="13" fillId="5" borderId="17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/>
    </xf>
    <xf numFmtId="4" fontId="17" fillId="0" borderId="4" xfId="0" applyNumberFormat="1" applyFont="1" applyBorder="1" applyAlignment="1"/>
    <xf numFmtId="4" fontId="10" fillId="5" borderId="0" xfId="0" applyNumberFormat="1" applyFont="1" applyFill="1" applyBorder="1" applyAlignment="1">
      <alignment horizontal="right" wrapText="1" indent="1"/>
    </xf>
    <xf numFmtId="0" fontId="16" fillId="2" borderId="4" xfId="0" applyFont="1" applyFill="1" applyBorder="1" applyAlignment="1">
      <alignment horizontal="left" wrapText="1" indent="1"/>
    </xf>
    <xf numFmtId="0" fontId="10" fillId="2" borderId="4" xfId="0" applyFont="1" applyFill="1" applyBorder="1" applyAlignment="1">
      <alignment horizontal="left" wrapText="1" indent="1"/>
    </xf>
    <xf numFmtId="0" fontId="13" fillId="2" borderId="4" xfId="0" applyFont="1" applyFill="1" applyBorder="1" applyAlignment="1">
      <alignment horizontal="left" wrapText="1" indent="1"/>
    </xf>
    <xf numFmtId="0" fontId="13" fillId="2" borderId="4" xfId="0" applyFont="1" applyFill="1" applyBorder="1" applyAlignment="1">
      <alignment horizontal="center" vertical="center" wrapText="1" indent="1"/>
    </xf>
    <xf numFmtId="0" fontId="16" fillId="2" borderId="0" xfId="0" applyFont="1" applyFill="1"/>
    <xf numFmtId="4" fontId="4" fillId="2" borderId="4" xfId="0" applyNumberFormat="1" applyFont="1" applyFill="1" applyBorder="1" applyAlignment="1">
      <alignment horizontal="right" wrapText="1"/>
    </xf>
    <xf numFmtId="4" fontId="5" fillId="2" borderId="4" xfId="0" applyNumberFormat="1" applyFont="1" applyFill="1" applyBorder="1" applyAlignment="1">
      <alignment horizontal="right" wrapText="1"/>
    </xf>
    <xf numFmtId="0" fontId="10" fillId="6" borderId="5" xfId="0" applyFont="1" applyFill="1" applyBorder="1" applyAlignment="1">
      <alignment horizontal="right" wrapText="1" indent="1"/>
    </xf>
    <xf numFmtId="0" fontId="10" fillId="7" borderId="5" xfId="0" applyFont="1" applyFill="1" applyBorder="1" applyAlignment="1">
      <alignment horizontal="right" wrapText="1" indent="1"/>
    </xf>
    <xf numFmtId="0" fontId="10" fillId="10" borderId="5" xfId="0" applyFont="1" applyFill="1" applyBorder="1" applyAlignment="1">
      <alignment horizontal="right" wrapText="1" indent="1"/>
    </xf>
    <xf numFmtId="0" fontId="13" fillId="7" borderId="5" xfId="0" applyFont="1" applyFill="1" applyBorder="1" applyAlignment="1">
      <alignment horizontal="right" wrapText="1" indent="1"/>
    </xf>
    <xf numFmtId="0" fontId="10" fillId="2" borderId="6" xfId="0" applyFont="1" applyFill="1" applyBorder="1" applyAlignment="1">
      <alignment horizontal="left" wrapText="1" indent="1"/>
    </xf>
    <xf numFmtId="0" fontId="10" fillId="2" borderId="18" xfId="0" applyFont="1" applyFill="1" applyBorder="1" applyAlignment="1">
      <alignment horizontal="left" wrapText="1" indent="1"/>
    </xf>
    <xf numFmtId="4" fontId="13" fillId="5" borderId="5" xfId="0" applyNumberFormat="1" applyFont="1" applyFill="1" applyBorder="1" applyAlignment="1">
      <alignment horizontal="right" wrapText="1"/>
    </xf>
    <xf numFmtId="4" fontId="4" fillId="5" borderId="5" xfId="0" applyNumberFormat="1" applyFont="1" applyFill="1" applyBorder="1" applyAlignment="1">
      <alignment horizontal="right" wrapText="1"/>
    </xf>
    <xf numFmtId="4" fontId="10" fillId="5" borderId="5" xfId="0" applyNumberFormat="1" applyFont="1" applyFill="1" applyBorder="1" applyAlignment="1">
      <alignment horizontal="right" wrapText="1"/>
    </xf>
    <xf numFmtId="4" fontId="5" fillId="5" borderId="5" xfId="0" applyNumberFormat="1" applyFont="1" applyFill="1" applyBorder="1" applyAlignment="1">
      <alignment horizontal="right" wrapText="1"/>
    </xf>
    <xf numFmtId="0" fontId="10" fillId="5" borderId="5" xfId="0" applyFont="1" applyFill="1" applyBorder="1" applyAlignment="1">
      <alignment horizontal="right" wrapText="1"/>
    </xf>
    <xf numFmtId="0" fontId="13" fillId="5" borderId="5" xfId="0" applyFont="1" applyFill="1" applyBorder="1" applyAlignment="1">
      <alignment horizontal="right" wrapText="1"/>
    </xf>
    <xf numFmtId="0" fontId="4" fillId="5" borderId="5" xfId="0" applyFont="1" applyFill="1" applyBorder="1" applyAlignment="1">
      <alignment horizontal="right" wrapText="1"/>
    </xf>
    <xf numFmtId="0" fontId="5" fillId="5" borderId="5" xfId="0" applyFont="1" applyFill="1" applyBorder="1" applyAlignment="1">
      <alignment horizontal="right" wrapText="1"/>
    </xf>
    <xf numFmtId="0" fontId="13" fillId="5" borderId="15" xfId="0" applyFont="1" applyFill="1" applyBorder="1" applyAlignment="1">
      <alignment horizontal="left" wrapText="1" inden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left" wrapText="1" indent="1"/>
    </xf>
    <xf numFmtId="4" fontId="13" fillId="5" borderId="20" xfId="0" applyNumberFormat="1" applyFont="1" applyFill="1" applyBorder="1" applyAlignment="1">
      <alignment horizontal="right" wrapText="1"/>
    </xf>
    <xf numFmtId="4" fontId="4" fillId="5" borderId="20" xfId="0" applyNumberFormat="1" applyFont="1" applyFill="1" applyBorder="1" applyAlignment="1">
      <alignment horizontal="right" wrapText="1"/>
    </xf>
    <xf numFmtId="4" fontId="13" fillId="5" borderId="21" xfId="0" applyNumberFormat="1" applyFont="1" applyFill="1" applyBorder="1" applyAlignment="1">
      <alignment horizontal="right" wrapText="1"/>
    </xf>
    <xf numFmtId="0" fontId="13" fillId="5" borderId="22" xfId="0" applyFont="1" applyFill="1" applyBorder="1" applyAlignment="1">
      <alignment horizontal="left" wrapText="1" indent="1"/>
    </xf>
    <xf numFmtId="4" fontId="13" fillId="5" borderId="23" xfId="0" applyNumberFormat="1" applyFont="1" applyFill="1" applyBorder="1" applyAlignment="1">
      <alignment horizontal="right" wrapText="1"/>
    </xf>
    <xf numFmtId="0" fontId="10" fillId="5" borderId="22" xfId="0" applyFont="1" applyFill="1" applyBorder="1" applyAlignment="1">
      <alignment horizontal="left" wrapText="1" indent="1"/>
    </xf>
    <xf numFmtId="0" fontId="10" fillId="2" borderId="22" xfId="0" applyFont="1" applyFill="1" applyBorder="1" applyAlignment="1">
      <alignment horizontal="left" wrapText="1" indent="1"/>
    </xf>
    <xf numFmtId="0" fontId="13" fillId="5" borderId="24" xfId="0" applyFont="1" applyFill="1" applyBorder="1" applyAlignment="1">
      <alignment horizontal="left" wrapText="1" indent="1"/>
    </xf>
    <xf numFmtId="4" fontId="13" fillId="5" borderId="25" xfId="0" applyNumberFormat="1" applyFont="1" applyFill="1" applyBorder="1" applyAlignment="1">
      <alignment horizontal="right" wrapText="1"/>
    </xf>
    <xf numFmtId="4" fontId="4" fillId="5" borderId="25" xfId="0" applyNumberFormat="1" applyFont="1" applyFill="1" applyBorder="1" applyAlignment="1">
      <alignment horizontal="right" wrapText="1"/>
    </xf>
    <xf numFmtId="4" fontId="13" fillId="5" borderId="26" xfId="0" applyNumberFormat="1" applyFont="1" applyFill="1" applyBorder="1" applyAlignment="1">
      <alignment horizontal="right" wrapText="1"/>
    </xf>
    <xf numFmtId="0" fontId="10" fillId="5" borderId="0" xfId="0" applyFont="1" applyFill="1" applyBorder="1" applyAlignment="1">
      <alignment horizontal="left" wrapText="1" indent="1"/>
    </xf>
    <xf numFmtId="0" fontId="0" fillId="0" borderId="0" xfId="0" applyAlignment="1">
      <alignment horizont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left" vertical="center" wrapText="1"/>
    </xf>
    <xf numFmtId="4" fontId="3" fillId="3" borderId="4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4" fontId="1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left" vertical="center" wrapText="1"/>
    </xf>
    <xf numFmtId="4" fontId="4" fillId="0" borderId="1" xfId="0" quotePrefix="1" applyNumberFormat="1" applyFont="1" applyBorder="1" applyAlignment="1">
      <alignment horizontal="left" vertical="center"/>
    </xf>
    <xf numFmtId="4" fontId="4" fillId="0" borderId="2" xfId="0" quotePrefix="1" applyNumberFormat="1" applyFont="1" applyBorder="1" applyAlignment="1">
      <alignment horizontal="left" vertical="center"/>
    </xf>
    <xf numFmtId="4" fontId="4" fillId="0" borderId="3" xfId="0" quotePrefix="1" applyNumberFormat="1" applyFont="1" applyBorder="1" applyAlignment="1">
      <alignment horizontal="left" vertical="center"/>
    </xf>
    <xf numFmtId="4" fontId="4" fillId="0" borderId="1" xfId="0" quotePrefix="1" applyNumberFormat="1" applyFont="1" applyBorder="1" applyAlignment="1">
      <alignment horizontal="left" vertical="center" wrapText="1"/>
    </xf>
    <xf numFmtId="4" fontId="4" fillId="0" borderId="2" xfId="0" quotePrefix="1" applyNumberFormat="1" applyFont="1" applyBorder="1" applyAlignment="1">
      <alignment horizontal="left" vertical="center" wrapText="1"/>
    </xf>
    <xf numFmtId="4" fontId="4" fillId="0" borderId="3" xfId="0" quotePrefix="1" applyNumberFormat="1" applyFont="1" applyBorder="1" applyAlignment="1">
      <alignment horizontal="left" vertical="center" wrapText="1"/>
    </xf>
    <xf numFmtId="4" fontId="4" fillId="3" borderId="1" xfId="0" quotePrefix="1" applyNumberFormat="1" applyFont="1" applyFill="1" applyBorder="1" applyAlignment="1">
      <alignment horizontal="left" vertical="center" wrapText="1"/>
    </xf>
    <xf numFmtId="4" fontId="4" fillId="3" borderId="2" xfId="0" quotePrefix="1" applyNumberFormat="1" applyFont="1" applyFill="1" applyBorder="1" applyAlignment="1">
      <alignment horizontal="left" vertical="center" wrapText="1"/>
    </xf>
    <xf numFmtId="4" fontId="4" fillId="3" borderId="3" xfId="0" quotePrefix="1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3" borderId="2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left" vertical="center" wrapText="1"/>
    </xf>
    <xf numFmtId="4" fontId="4" fillId="3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3" fillId="0" borderId="3" xfId="0" quotePrefix="1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46D2-5381-4448-BCB7-C1419DC10857}">
  <sheetPr>
    <pageSetUpPr fitToPage="1"/>
  </sheetPr>
  <dimension ref="A1:K36"/>
  <sheetViews>
    <sheetView tabSelected="1" workbookViewId="0">
      <selection activeCell="A12" sqref="A12"/>
    </sheetView>
  </sheetViews>
  <sheetFormatPr defaultRowHeight="13.8"/>
  <cols>
    <col min="5" max="5" width="13.19921875" customWidth="1"/>
    <col min="6" max="6" width="16.3984375" customWidth="1"/>
    <col min="7" max="7" width="16" customWidth="1"/>
    <col min="8" max="8" width="15.69921875" customWidth="1"/>
    <col min="9" max="9" width="16" customWidth="1"/>
    <col min="10" max="10" width="12.8984375" customWidth="1"/>
    <col min="11" max="11" width="13.8984375" customWidth="1"/>
  </cols>
  <sheetData>
    <row r="1" spans="1:11" ht="51" customHeight="1">
      <c r="A1" s="165" t="s">
        <v>167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6">
      <c r="A3" s="165" t="s">
        <v>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1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6">
      <c r="A5" s="165" t="s">
        <v>1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</row>
    <row r="7" spans="1:11" ht="39.6">
      <c r="A7" s="139" t="s">
        <v>2</v>
      </c>
      <c r="B7" s="140"/>
      <c r="C7" s="140"/>
      <c r="D7" s="140"/>
      <c r="E7" s="141"/>
      <c r="F7" s="2" t="s">
        <v>171</v>
      </c>
      <c r="G7" s="2" t="s">
        <v>173</v>
      </c>
      <c r="H7" s="2" t="s">
        <v>174</v>
      </c>
      <c r="I7" s="2" t="s">
        <v>172</v>
      </c>
      <c r="J7" s="2" t="s">
        <v>3</v>
      </c>
      <c r="K7" s="2" t="s">
        <v>3</v>
      </c>
    </row>
    <row r="8" spans="1:11">
      <c r="A8" s="166"/>
      <c r="B8" s="167"/>
      <c r="C8" s="167"/>
      <c r="D8" s="167"/>
      <c r="E8" s="168"/>
      <c r="F8" s="2">
        <v>1</v>
      </c>
      <c r="G8" s="2">
        <v>2</v>
      </c>
      <c r="H8" s="2">
        <v>3</v>
      </c>
      <c r="I8" s="2">
        <v>4</v>
      </c>
      <c r="J8" s="2" t="s">
        <v>4</v>
      </c>
      <c r="K8" s="2" t="s">
        <v>5</v>
      </c>
    </row>
    <row r="9" spans="1:11">
      <c r="A9" s="162" t="s">
        <v>6</v>
      </c>
      <c r="B9" s="163"/>
      <c r="C9" s="163"/>
      <c r="D9" s="163"/>
      <c r="E9" s="164"/>
      <c r="F9" s="3">
        <f t="shared" ref="F9:I9" si="0">F10+F11</f>
        <v>762867.91</v>
      </c>
      <c r="G9" s="3">
        <f t="shared" si="0"/>
        <v>1614000</v>
      </c>
      <c r="H9" s="3">
        <f t="shared" si="0"/>
        <v>1650780.11</v>
      </c>
      <c r="I9" s="3">
        <f t="shared" si="0"/>
        <v>783431.09</v>
      </c>
      <c r="J9" s="3">
        <f>(I9/F9)*100</f>
        <v>102.69550989502233</v>
      </c>
      <c r="K9" s="3">
        <f>(I9/H9)*100</f>
        <v>47.458234155728952</v>
      </c>
    </row>
    <row r="10" spans="1:11">
      <c r="A10" s="148" t="s">
        <v>7</v>
      </c>
      <c r="B10" s="149"/>
      <c r="C10" s="149"/>
      <c r="D10" s="149"/>
      <c r="E10" s="150"/>
      <c r="F10" s="66">
        <v>762857.39</v>
      </c>
      <c r="G10" s="66">
        <v>1611000</v>
      </c>
      <c r="H10" s="66">
        <v>1648780.11</v>
      </c>
      <c r="I10" s="66">
        <v>783431.09</v>
      </c>
      <c r="J10" s="98">
        <f t="shared" ref="J10:J15" si="1">(I10/F10)*100</f>
        <v>102.69692609256889</v>
      </c>
      <c r="K10" s="98">
        <f t="shared" ref="K10:K15" si="2">(I10/H10)*100</f>
        <v>47.515801849404887</v>
      </c>
    </row>
    <row r="11" spans="1:11">
      <c r="A11" s="151" t="s">
        <v>8</v>
      </c>
      <c r="B11" s="152"/>
      <c r="C11" s="152"/>
      <c r="D11" s="152"/>
      <c r="E11" s="153"/>
      <c r="F11" s="67">
        <v>10.52</v>
      </c>
      <c r="G11" s="66">
        <v>3000</v>
      </c>
      <c r="H11" s="66">
        <v>2000</v>
      </c>
      <c r="I11" s="67"/>
      <c r="J11" s="98">
        <f t="shared" si="1"/>
        <v>0</v>
      </c>
      <c r="K11" s="98">
        <f t="shared" si="2"/>
        <v>0</v>
      </c>
    </row>
    <row r="12" spans="1:11">
      <c r="A12" s="5" t="s">
        <v>9</v>
      </c>
      <c r="B12" s="6"/>
      <c r="C12" s="6"/>
      <c r="D12" s="6"/>
      <c r="E12" s="6"/>
      <c r="F12" s="69">
        <f t="shared" ref="F12:I12" si="3">F13+F14</f>
        <v>872661.55999999994</v>
      </c>
      <c r="G12" s="69">
        <f t="shared" si="3"/>
        <v>1619000</v>
      </c>
      <c r="H12" s="69">
        <f t="shared" si="3"/>
        <v>1666799</v>
      </c>
      <c r="I12" s="69">
        <f t="shared" si="3"/>
        <v>771502.73</v>
      </c>
      <c r="J12" s="3">
        <f t="shared" si="1"/>
        <v>88.408011234045887</v>
      </c>
      <c r="K12" s="3">
        <f t="shared" si="2"/>
        <v>46.286488652800969</v>
      </c>
    </row>
    <row r="13" spans="1:11">
      <c r="A13" s="154" t="s">
        <v>10</v>
      </c>
      <c r="B13" s="155"/>
      <c r="C13" s="155"/>
      <c r="D13" s="155"/>
      <c r="E13" s="156"/>
      <c r="F13" s="66">
        <v>871950.82</v>
      </c>
      <c r="G13" s="66">
        <v>1609200</v>
      </c>
      <c r="H13" s="66">
        <v>1643999</v>
      </c>
      <c r="I13" s="66">
        <v>765531.44</v>
      </c>
      <c r="J13" s="98">
        <f t="shared" si="1"/>
        <v>87.79525432409136</v>
      </c>
      <c r="K13" s="98">
        <f t="shared" si="2"/>
        <v>46.56520107372328</v>
      </c>
    </row>
    <row r="14" spans="1:11">
      <c r="A14" s="151" t="s">
        <v>11</v>
      </c>
      <c r="B14" s="152"/>
      <c r="C14" s="152"/>
      <c r="D14" s="152"/>
      <c r="E14" s="153"/>
      <c r="F14" s="67">
        <v>710.74</v>
      </c>
      <c r="G14" s="66">
        <v>9800</v>
      </c>
      <c r="H14" s="66">
        <v>22800</v>
      </c>
      <c r="I14" s="66">
        <v>5971.29</v>
      </c>
      <c r="J14" s="98">
        <f t="shared" si="1"/>
        <v>840.15111011058889</v>
      </c>
      <c r="K14" s="98">
        <f t="shared" si="2"/>
        <v>26.18986842105263</v>
      </c>
    </row>
    <row r="15" spans="1:11">
      <c r="A15" s="157" t="s">
        <v>12</v>
      </c>
      <c r="B15" s="158"/>
      <c r="C15" s="158"/>
      <c r="D15" s="158"/>
      <c r="E15" s="159"/>
      <c r="F15" s="70">
        <f t="shared" ref="F15:I15" si="4">F9-F12</f>
        <v>-109793.64999999991</v>
      </c>
      <c r="G15" s="69">
        <f t="shared" si="4"/>
        <v>-5000</v>
      </c>
      <c r="H15" s="69">
        <f t="shared" si="4"/>
        <v>-16018.889999999898</v>
      </c>
      <c r="I15" s="70">
        <f t="shared" si="4"/>
        <v>11928.359999999986</v>
      </c>
      <c r="J15" s="3">
        <f t="shared" si="1"/>
        <v>-10.864344158337023</v>
      </c>
      <c r="K15" s="3">
        <f t="shared" si="2"/>
        <v>-74.464335543848932</v>
      </c>
    </row>
    <row r="17" spans="1:11" ht="15.6">
      <c r="A17" s="147" t="s">
        <v>13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1" ht="17.399999999999999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</row>
    <row r="19" spans="1:11" ht="39.6">
      <c r="A19" s="139" t="s">
        <v>2</v>
      </c>
      <c r="B19" s="140"/>
      <c r="C19" s="140"/>
      <c r="D19" s="140"/>
      <c r="E19" s="141"/>
      <c r="F19" s="2" t="s">
        <v>171</v>
      </c>
      <c r="G19" s="2" t="s">
        <v>173</v>
      </c>
      <c r="H19" s="2" t="s">
        <v>174</v>
      </c>
      <c r="I19" s="2" t="s">
        <v>172</v>
      </c>
      <c r="J19" s="2" t="s">
        <v>3</v>
      </c>
      <c r="K19" s="2" t="s">
        <v>3</v>
      </c>
    </row>
    <row r="20" spans="1:11">
      <c r="A20" s="148" t="s">
        <v>14</v>
      </c>
      <c r="B20" s="149"/>
      <c r="C20" s="149"/>
      <c r="D20" s="149"/>
      <c r="E20" s="150"/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ht="33" customHeight="1">
      <c r="A21" s="148" t="s">
        <v>15</v>
      </c>
      <c r="B21" s="160"/>
      <c r="C21" s="160"/>
      <c r="D21" s="160"/>
      <c r="E21" s="160"/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>
      <c r="A22" s="148" t="s">
        <v>16</v>
      </c>
      <c r="B22" s="149"/>
      <c r="C22" s="149"/>
      <c r="D22" s="149"/>
      <c r="E22" s="150"/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1:11">
      <c r="A23" s="157" t="s">
        <v>17</v>
      </c>
      <c r="B23" s="161"/>
      <c r="C23" s="161"/>
      <c r="D23" s="161"/>
      <c r="E23" s="161"/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5" spans="1:11" ht="15.6">
      <c r="A25" s="147" t="s">
        <v>18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</row>
    <row r="26" spans="1:11" ht="17.399999999999999">
      <c r="A26" s="10"/>
      <c r="B26" s="8"/>
      <c r="C26" s="8"/>
      <c r="D26" s="8"/>
      <c r="E26" s="8"/>
      <c r="F26" s="8"/>
      <c r="G26" s="8"/>
      <c r="H26" s="8"/>
      <c r="I26" s="9"/>
      <c r="J26" s="9"/>
      <c r="K26" s="9"/>
    </row>
    <row r="27" spans="1:11" ht="39.6">
      <c r="A27" s="139" t="s">
        <v>2</v>
      </c>
      <c r="B27" s="140"/>
      <c r="C27" s="140"/>
      <c r="D27" s="140"/>
      <c r="E27" s="141"/>
      <c r="F27" s="2" t="s">
        <v>171</v>
      </c>
      <c r="G27" s="2" t="s">
        <v>173</v>
      </c>
      <c r="H27" s="2" t="s">
        <v>174</v>
      </c>
      <c r="I27" s="2" t="s">
        <v>172</v>
      </c>
      <c r="J27" s="2" t="s">
        <v>3</v>
      </c>
      <c r="K27" s="2" t="s">
        <v>3</v>
      </c>
    </row>
    <row r="28" spans="1:11" ht="27.75" customHeight="1">
      <c r="A28" s="142" t="s">
        <v>19</v>
      </c>
      <c r="B28" s="143"/>
      <c r="C28" s="143"/>
      <c r="D28" s="143"/>
      <c r="E28" s="144"/>
      <c r="F28" s="11"/>
      <c r="G28" s="12">
        <v>5000</v>
      </c>
      <c r="H28" s="12">
        <v>16018.89</v>
      </c>
      <c r="I28" s="11"/>
      <c r="J28" s="11"/>
      <c r="K28" s="11"/>
    </row>
    <row r="29" spans="1:11" ht="37.5" customHeight="1">
      <c r="A29" s="145" t="s">
        <v>20</v>
      </c>
      <c r="B29" s="145"/>
      <c r="C29" s="145"/>
      <c r="D29" s="145"/>
      <c r="E29" s="145"/>
      <c r="F29" s="13"/>
      <c r="G29" s="13">
        <v>5000</v>
      </c>
      <c r="H29" s="13">
        <v>16018.89</v>
      </c>
      <c r="I29" s="13"/>
      <c r="J29" s="13"/>
      <c r="K29" s="13"/>
    </row>
    <row r="30" spans="1:11" ht="28.5" customHeight="1">
      <c r="A30" s="146" t="s">
        <v>21</v>
      </c>
      <c r="B30" s="146"/>
      <c r="C30" s="146"/>
      <c r="D30" s="146"/>
      <c r="E30" s="146"/>
      <c r="F30" s="14"/>
      <c r="G30" s="14"/>
      <c r="H30" s="14"/>
      <c r="I30" s="14"/>
      <c r="J30" s="14"/>
      <c r="K30" s="14"/>
    </row>
    <row r="34" spans="2:11">
      <c r="B34" s="138" t="s">
        <v>22</v>
      </c>
      <c r="C34" s="138"/>
      <c r="D34" s="138"/>
      <c r="E34" s="138"/>
      <c r="I34" s="138" t="s">
        <v>23</v>
      </c>
      <c r="J34" s="138"/>
      <c r="K34" s="138"/>
    </row>
    <row r="35" spans="2:11">
      <c r="B35" s="138" t="s">
        <v>24</v>
      </c>
      <c r="C35" s="138"/>
      <c r="D35" s="138"/>
      <c r="E35" s="138"/>
      <c r="I35" s="138" t="s">
        <v>168</v>
      </c>
      <c r="J35" s="138"/>
      <c r="K35" s="138"/>
    </row>
    <row r="36" spans="2:11">
      <c r="B36" s="138" t="s">
        <v>170</v>
      </c>
      <c r="C36" s="138"/>
      <c r="D36" s="138"/>
      <c r="E36" s="138"/>
      <c r="I36" s="138" t="s">
        <v>169</v>
      </c>
      <c r="J36" s="138"/>
      <c r="K36" s="138"/>
    </row>
  </sheetData>
  <mergeCells count="28">
    <mergeCell ref="A9:E9"/>
    <mergeCell ref="A1:K1"/>
    <mergeCell ref="A3:K3"/>
    <mergeCell ref="A5:K5"/>
    <mergeCell ref="A7:E7"/>
    <mergeCell ref="A8:E8"/>
    <mergeCell ref="A25:K25"/>
    <mergeCell ref="A10:E10"/>
    <mergeCell ref="A11:E11"/>
    <mergeCell ref="A13:E13"/>
    <mergeCell ref="A14:E14"/>
    <mergeCell ref="A15:E15"/>
    <mergeCell ref="A17:K17"/>
    <mergeCell ref="A19:E19"/>
    <mergeCell ref="A20:E20"/>
    <mergeCell ref="A21:E21"/>
    <mergeCell ref="A22:E22"/>
    <mergeCell ref="A23:E23"/>
    <mergeCell ref="B35:E35"/>
    <mergeCell ref="I35:K35"/>
    <mergeCell ref="B36:E36"/>
    <mergeCell ref="I36:K36"/>
    <mergeCell ref="A27:E27"/>
    <mergeCell ref="A28:E28"/>
    <mergeCell ref="A29:E29"/>
    <mergeCell ref="A30:E30"/>
    <mergeCell ref="B34:E34"/>
    <mergeCell ref="I34:K34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2F73-F80D-4B6A-8590-38022F55E39F}">
  <sheetPr>
    <pageSetUpPr fitToPage="1"/>
  </sheetPr>
  <dimension ref="A1:G105"/>
  <sheetViews>
    <sheetView zoomScale="120" zoomScaleNormal="120" workbookViewId="0">
      <selection activeCell="A105" sqref="A105:XFD105"/>
    </sheetView>
  </sheetViews>
  <sheetFormatPr defaultRowHeight="13.8"/>
  <cols>
    <col min="1" max="1" width="57.59765625" customWidth="1"/>
    <col min="2" max="5" width="16.69921875" style="73" customWidth="1"/>
    <col min="6" max="7" width="12.8984375" style="73" customWidth="1"/>
  </cols>
  <sheetData>
    <row r="1" spans="1:7" ht="15.6">
      <c r="A1" s="169" t="s">
        <v>25</v>
      </c>
      <c r="B1" s="169"/>
      <c r="C1" s="169"/>
      <c r="D1" s="169"/>
      <c r="E1" s="169"/>
      <c r="F1" s="169"/>
      <c r="G1" s="169"/>
    </row>
    <row r="2" spans="1:7" ht="15.6">
      <c r="A2" s="169" t="s">
        <v>26</v>
      </c>
      <c r="B2" s="169"/>
      <c r="C2" s="169"/>
      <c r="D2" s="169"/>
      <c r="E2" s="169"/>
      <c r="F2" s="169"/>
      <c r="G2" s="169"/>
    </row>
    <row r="4" spans="1:7" ht="49.5" customHeight="1">
      <c r="A4" s="20" t="s">
        <v>27</v>
      </c>
      <c r="B4" s="72" t="s">
        <v>171</v>
      </c>
      <c r="C4" s="72" t="s">
        <v>173</v>
      </c>
      <c r="D4" s="72" t="s">
        <v>174</v>
      </c>
      <c r="E4" s="72" t="s">
        <v>172</v>
      </c>
      <c r="F4" s="72" t="s">
        <v>3</v>
      </c>
      <c r="G4" s="72" t="s">
        <v>3</v>
      </c>
    </row>
    <row r="5" spans="1:7">
      <c r="A5" s="21" t="s">
        <v>28</v>
      </c>
      <c r="B5" s="74">
        <v>1</v>
      </c>
      <c r="C5" s="75">
        <v>2</v>
      </c>
      <c r="D5" s="75">
        <v>3</v>
      </c>
      <c r="E5" s="75">
        <v>4</v>
      </c>
      <c r="F5" s="72" t="s">
        <v>4</v>
      </c>
      <c r="G5" s="72" t="s">
        <v>5</v>
      </c>
    </row>
    <row r="6" spans="1:7">
      <c r="A6" s="22" t="s">
        <v>29</v>
      </c>
      <c r="B6" s="76">
        <v>762857.39</v>
      </c>
      <c r="C6" s="76">
        <v>1611000</v>
      </c>
      <c r="D6" s="76">
        <v>1648780.11</v>
      </c>
      <c r="E6" s="76">
        <v>783431.09</v>
      </c>
      <c r="F6" s="76">
        <f>(E6/B6)*100</f>
        <v>102.69692609256889</v>
      </c>
      <c r="G6" s="76">
        <f>(E6/D6)*100</f>
        <v>47.515801849404887</v>
      </c>
    </row>
    <row r="7" spans="1:7" s="71" customFormat="1">
      <c r="A7" s="22" t="s">
        <v>30</v>
      </c>
      <c r="B7" s="76">
        <v>640834.68999999994</v>
      </c>
      <c r="C7" s="76">
        <v>1354900</v>
      </c>
      <c r="D7" s="76">
        <v>1361505.75</v>
      </c>
      <c r="E7" s="76">
        <v>638053.31999999995</v>
      </c>
      <c r="F7" s="76">
        <f t="shared" ref="F7:F70" si="0">(E7/B7)*100</f>
        <v>99.565976991663803</v>
      </c>
      <c r="G7" s="76">
        <f t="shared" ref="G7:G62" si="1">(E7/D7)*100</f>
        <v>46.863799142970933</v>
      </c>
    </row>
    <row r="8" spans="1:7">
      <c r="A8" s="21" t="s">
        <v>31</v>
      </c>
      <c r="B8" s="77">
        <v>300</v>
      </c>
      <c r="C8" s="77">
        <v>0</v>
      </c>
      <c r="D8" s="77">
        <v>4804</v>
      </c>
      <c r="E8" s="77"/>
      <c r="F8" s="77">
        <f t="shared" si="0"/>
        <v>0</v>
      </c>
      <c r="G8" s="77">
        <f t="shared" si="1"/>
        <v>0</v>
      </c>
    </row>
    <row r="9" spans="1:7">
      <c r="A9" s="21" t="s">
        <v>32</v>
      </c>
      <c r="B9" s="77">
        <v>300</v>
      </c>
      <c r="C9" s="77"/>
      <c r="D9" s="77"/>
      <c r="E9" s="77"/>
      <c r="F9" s="77">
        <f t="shared" si="0"/>
        <v>0</v>
      </c>
      <c r="G9" s="77"/>
    </row>
    <row r="10" spans="1:7" s="79" customFormat="1">
      <c r="A10" s="21" t="s">
        <v>33</v>
      </c>
      <c r="B10" s="77">
        <v>640534.68999999994</v>
      </c>
      <c r="C10" s="77">
        <v>1354900</v>
      </c>
      <c r="D10" s="77">
        <v>1356701.75</v>
      </c>
      <c r="E10" s="77">
        <v>638053.31999999995</v>
      </c>
      <c r="F10" s="77">
        <f t="shared" si="0"/>
        <v>99.612609584033621</v>
      </c>
      <c r="G10" s="77">
        <f t="shared" si="1"/>
        <v>47.029741061364447</v>
      </c>
    </row>
    <row r="11" spans="1:7" s="79" customFormat="1" ht="26.4">
      <c r="A11" s="21" t="s">
        <v>34</v>
      </c>
      <c r="B11" s="77">
        <v>640534.68999999994</v>
      </c>
      <c r="C11" s="77"/>
      <c r="D11" s="77"/>
      <c r="E11" s="77">
        <v>638053.31999999995</v>
      </c>
      <c r="F11" s="77">
        <f t="shared" si="0"/>
        <v>99.612609584033621</v>
      </c>
      <c r="G11" s="77"/>
    </row>
    <row r="12" spans="1:7" ht="26.4">
      <c r="A12" s="21" t="s">
        <v>35</v>
      </c>
      <c r="B12" s="78"/>
      <c r="C12" s="77"/>
      <c r="D12" s="78"/>
      <c r="E12" s="78"/>
      <c r="F12" s="76"/>
      <c r="G12" s="76"/>
    </row>
    <row r="13" spans="1:7">
      <c r="A13" s="21" t="s">
        <v>36</v>
      </c>
      <c r="B13" s="78"/>
      <c r="C13" s="77"/>
      <c r="D13" s="78"/>
      <c r="E13" s="78"/>
      <c r="F13" s="76"/>
      <c r="G13" s="76"/>
    </row>
    <row r="14" spans="1:7" ht="26.4">
      <c r="A14" s="21" t="s">
        <v>37</v>
      </c>
      <c r="B14" s="78"/>
      <c r="C14" s="77"/>
      <c r="D14" s="78"/>
      <c r="E14" s="78"/>
      <c r="F14" s="76"/>
      <c r="G14" s="76"/>
    </row>
    <row r="15" spans="1:7" s="71" customFormat="1">
      <c r="A15" s="22" t="s">
        <v>38</v>
      </c>
      <c r="B15" s="76">
        <v>4.91</v>
      </c>
      <c r="C15" s="76"/>
      <c r="D15" s="76"/>
      <c r="E15" s="76"/>
      <c r="F15" s="76">
        <f t="shared" si="0"/>
        <v>0</v>
      </c>
      <c r="G15" s="76"/>
    </row>
    <row r="16" spans="1:7">
      <c r="A16" s="21" t="s">
        <v>39</v>
      </c>
      <c r="B16" s="77">
        <v>4.91</v>
      </c>
      <c r="C16" s="77"/>
      <c r="D16" s="77"/>
      <c r="E16" s="77"/>
      <c r="F16" s="77">
        <f t="shared" si="0"/>
        <v>0</v>
      </c>
      <c r="G16" s="76"/>
    </row>
    <row r="17" spans="1:7">
      <c r="A17" s="21" t="s">
        <v>40</v>
      </c>
      <c r="B17" s="77">
        <v>4.91</v>
      </c>
      <c r="C17" s="77"/>
      <c r="D17" s="77"/>
      <c r="E17" s="77"/>
      <c r="F17" s="77">
        <f t="shared" si="0"/>
        <v>0</v>
      </c>
      <c r="G17" s="76"/>
    </row>
    <row r="18" spans="1:7" s="71" customFormat="1" ht="26.4">
      <c r="A18" s="22" t="s">
        <v>41</v>
      </c>
      <c r="B18" s="76">
        <v>6131.09</v>
      </c>
      <c r="C18" s="86">
        <v>6500</v>
      </c>
      <c r="D18" s="86">
        <v>12000</v>
      </c>
      <c r="E18" s="76">
        <v>3010</v>
      </c>
      <c r="F18" s="76">
        <f t="shared" si="0"/>
        <v>49.094043636612739</v>
      </c>
      <c r="G18" s="76">
        <f>(E18/D18)*100</f>
        <v>25.083333333333336</v>
      </c>
    </row>
    <row r="19" spans="1:7">
      <c r="A19" s="21" t="s">
        <v>42</v>
      </c>
      <c r="B19" s="77">
        <v>6131.09</v>
      </c>
      <c r="C19" s="87">
        <v>6500</v>
      </c>
      <c r="D19" s="87">
        <v>12000</v>
      </c>
      <c r="E19" s="77">
        <v>3010</v>
      </c>
      <c r="F19" s="77">
        <f t="shared" si="0"/>
        <v>49.094043636612739</v>
      </c>
      <c r="G19" s="77">
        <f t="shared" si="1"/>
        <v>25.083333333333336</v>
      </c>
    </row>
    <row r="20" spans="1:7">
      <c r="A20" s="21" t="s">
        <v>43</v>
      </c>
      <c r="B20" s="77">
        <v>6131.09</v>
      </c>
      <c r="C20" s="76"/>
      <c r="D20" s="77"/>
      <c r="E20" s="77">
        <v>3010</v>
      </c>
      <c r="F20" s="77">
        <f t="shared" si="0"/>
        <v>49.094043636612739</v>
      </c>
      <c r="G20" s="77"/>
    </row>
    <row r="21" spans="1:7" s="71" customFormat="1" ht="26.4">
      <c r="A21" s="22" t="s">
        <v>44</v>
      </c>
      <c r="B21" s="76">
        <v>16201.5</v>
      </c>
      <c r="C21" s="86">
        <v>48200</v>
      </c>
      <c r="D21" s="86">
        <v>55079.360000000001</v>
      </c>
      <c r="E21" s="76">
        <v>33423.11</v>
      </c>
      <c r="F21" s="76">
        <f t="shared" si="0"/>
        <v>206.29639230935405</v>
      </c>
      <c r="G21" s="76">
        <f t="shared" si="1"/>
        <v>60.681732685347114</v>
      </c>
    </row>
    <row r="22" spans="1:7">
      <c r="A22" s="21" t="s">
        <v>45</v>
      </c>
      <c r="B22" s="77">
        <v>15772.71</v>
      </c>
      <c r="C22" s="87">
        <v>40000</v>
      </c>
      <c r="D22" s="87">
        <v>47179.360000000001</v>
      </c>
      <c r="E22" s="77">
        <v>32835</v>
      </c>
      <c r="F22" s="77">
        <f t="shared" si="0"/>
        <v>208.17602048094463</v>
      </c>
      <c r="G22" s="77">
        <f t="shared" si="1"/>
        <v>69.5961115199528</v>
      </c>
    </row>
    <row r="23" spans="1:7">
      <c r="A23" s="21" t="s">
        <v>46</v>
      </c>
      <c r="B23" s="77">
        <v>15772.71</v>
      </c>
      <c r="C23" s="76"/>
      <c r="D23" s="77"/>
      <c r="E23" s="77">
        <v>32835</v>
      </c>
      <c r="F23" s="77">
        <f t="shared" si="0"/>
        <v>208.17602048094463</v>
      </c>
      <c r="G23" s="77"/>
    </row>
    <row r="24" spans="1:7" ht="26.4">
      <c r="A24" s="21" t="s">
        <v>47</v>
      </c>
      <c r="B24" s="77">
        <v>428.79</v>
      </c>
      <c r="C24" s="77">
        <v>8200</v>
      </c>
      <c r="D24" s="77">
        <v>7900</v>
      </c>
      <c r="E24" s="77">
        <v>588.11</v>
      </c>
      <c r="F24" s="77">
        <f t="shared" si="0"/>
        <v>137.15571725086872</v>
      </c>
      <c r="G24" s="77">
        <f t="shared" si="1"/>
        <v>7.4444303797468354</v>
      </c>
    </row>
    <row r="25" spans="1:7">
      <c r="A25" s="21" t="s">
        <v>48</v>
      </c>
      <c r="B25" s="77"/>
      <c r="C25" s="77"/>
      <c r="D25" s="77"/>
      <c r="E25" s="77">
        <v>588.11</v>
      </c>
      <c r="F25" s="77"/>
      <c r="G25" s="77"/>
    </row>
    <row r="26" spans="1:7">
      <c r="A26" s="21" t="s">
        <v>49</v>
      </c>
      <c r="B26" s="77">
        <v>428.79</v>
      </c>
      <c r="C26" s="78"/>
      <c r="D26" s="78"/>
      <c r="E26" s="77"/>
      <c r="F26" s="77">
        <f t="shared" si="0"/>
        <v>0</v>
      </c>
      <c r="G26" s="77"/>
    </row>
    <row r="27" spans="1:7" s="71" customFormat="1" ht="26.4">
      <c r="A27" s="22" t="s">
        <v>50</v>
      </c>
      <c r="B27" s="76">
        <v>99685.2</v>
      </c>
      <c r="C27" s="76">
        <v>201400</v>
      </c>
      <c r="D27" s="76">
        <v>220195</v>
      </c>
      <c r="E27" s="76">
        <v>108944.66</v>
      </c>
      <c r="F27" s="76">
        <f t="shared" si="0"/>
        <v>109.28870083021351</v>
      </c>
      <c r="G27" s="76">
        <f t="shared" si="1"/>
        <v>49.476445877517655</v>
      </c>
    </row>
    <row r="28" spans="1:7" ht="26.4">
      <c r="A28" s="21" t="s">
        <v>51</v>
      </c>
      <c r="B28" s="77">
        <v>99685.2</v>
      </c>
      <c r="C28" s="77">
        <v>201400</v>
      </c>
      <c r="D28" s="77">
        <v>220195</v>
      </c>
      <c r="E28" s="77">
        <v>108944.66</v>
      </c>
      <c r="F28" s="77">
        <f t="shared" si="0"/>
        <v>109.28870083021351</v>
      </c>
      <c r="G28" s="77">
        <f t="shared" si="1"/>
        <v>49.476445877517655</v>
      </c>
    </row>
    <row r="29" spans="1:7">
      <c r="A29" s="21" t="s">
        <v>52</v>
      </c>
      <c r="B29" s="77">
        <v>99685.2</v>
      </c>
      <c r="C29" s="77"/>
      <c r="D29" s="77"/>
      <c r="E29" s="77">
        <v>106982.83</v>
      </c>
      <c r="F29" s="77">
        <f t="shared" si="0"/>
        <v>107.3206754864313</v>
      </c>
      <c r="G29" s="77"/>
    </row>
    <row r="30" spans="1:7" ht="26.4">
      <c r="A30" s="21" t="s">
        <v>53</v>
      </c>
      <c r="B30" s="77"/>
      <c r="C30" s="78"/>
      <c r="D30" s="78"/>
      <c r="E30" s="77">
        <v>1961.83</v>
      </c>
      <c r="F30" s="76"/>
      <c r="G30" s="76"/>
    </row>
    <row r="31" spans="1:7" s="71" customFormat="1">
      <c r="A31" s="22" t="s">
        <v>54</v>
      </c>
      <c r="B31" s="76">
        <v>10.52</v>
      </c>
      <c r="C31" s="76">
        <v>3000</v>
      </c>
      <c r="D31" s="76">
        <v>2000</v>
      </c>
      <c r="E31" s="76"/>
      <c r="F31" s="76">
        <f t="shared" si="0"/>
        <v>0</v>
      </c>
      <c r="G31" s="76">
        <f t="shared" si="1"/>
        <v>0</v>
      </c>
    </row>
    <row r="32" spans="1:7" s="71" customFormat="1">
      <c r="A32" s="22" t="s">
        <v>55</v>
      </c>
      <c r="B32" s="76">
        <v>10.52</v>
      </c>
      <c r="C32" s="76">
        <v>3000</v>
      </c>
      <c r="D32" s="76">
        <v>2000</v>
      </c>
      <c r="E32" s="76"/>
      <c r="F32" s="76">
        <f t="shared" si="0"/>
        <v>0</v>
      </c>
      <c r="G32" s="76">
        <f t="shared" si="1"/>
        <v>0</v>
      </c>
    </row>
    <row r="33" spans="1:7">
      <c r="A33" s="21" t="s">
        <v>56</v>
      </c>
      <c r="B33" s="77">
        <v>10.52</v>
      </c>
      <c r="C33" s="77">
        <v>3000</v>
      </c>
      <c r="D33" s="77">
        <v>2000</v>
      </c>
      <c r="E33" s="77"/>
      <c r="F33" s="77">
        <f t="shared" si="0"/>
        <v>0</v>
      </c>
      <c r="G33" s="77">
        <f t="shared" si="1"/>
        <v>0</v>
      </c>
    </row>
    <row r="34" spans="1:7">
      <c r="A34" s="21" t="s">
        <v>57</v>
      </c>
      <c r="B34" s="77">
        <v>10.52</v>
      </c>
      <c r="C34" s="77"/>
      <c r="D34" s="77"/>
      <c r="E34" s="77"/>
      <c r="F34" s="77">
        <f t="shared" si="0"/>
        <v>0</v>
      </c>
      <c r="G34" s="77"/>
    </row>
    <row r="35" spans="1:7" s="71" customFormat="1">
      <c r="A35" s="22" t="s">
        <v>58</v>
      </c>
      <c r="B35" s="80"/>
      <c r="C35" s="80">
        <v>5000</v>
      </c>
      <c r="D35" s="80">
        <v>16018.89</v>
      </c>
      <c r="E35" s="80"/>
      <c r="F35" s="76"/>
      <c r="G35" s="76">
        <f t="shared" si="1"/>
        <v>0</v>
      </c>
    </row>
    <row r="36" spans="1:7" s="71" customFormat="1">
      <c r="A36" s="22" t="s">
        <v>59</v>
      </c>
      <c r="B36" s="80"/>
      <c r="C36" s="80">
        <v>5000</v>
      </c>
      <c r="D36" s="80">
        <v>16018.89</v>
      </c>
      <c r="E36" s="80"/>
      <c r="F36" s="76"/>
      <c r="G36" s="76">
        <f t="shared" si="1"/>
        <v>0</v>
      </c>
    </row>
    <row r="37" spans="1:7">
      <c r="A37" s="21" t="s">
        <v>60</v>
      </c>
      <c r="B37" s="78"/>
      <c r="C37" s="78">
        <v>5000</v>
      </c>
      <c r="D37" s="78">
        <v>16018.89</v>
      </c>
      <c r="E37" s="78"/>
      <c r="F37" s="77"/>
      <c r="G37" s="77">
        <f t="shared" si="1"/>
        <v>0</v>
      </c>
    </row>
    <row r="38" spans="1:7" s="71" customFormat="1" ht="18.75" customHeight="1">
      <c r="A38" s="22" t="s">
        <v>61</v>
      </c>
      <c r="B38" s="85">
        <f>B6+B31+B35</f>
        <v>762867.91</v>
      </c>
      <c r="C38" s="85">
        <f t="shared" ref="C38:E38" si="2">C6+C31+C35</f>
        <v>1619000</v>
      </c>
      <c r="D38" s="85">
        <f t="shared" si="2"/>
        <v>1666799</v>
      </c>
      <c r="E38" s="85">
        <f t="shared" si="2"/>
        <v>783431.09</v>
      </c>
      <c r="F38" s="76">
        <f t="shared" si="0"/>
        <v>102.69550989502233</v>
      </c>
      <c r="G38" s="76">
        <f t="shared" si="1"/>
        <v>47.00213343060561</v>
      </c>
    </row>
    <row r="39" spans="1:7" s="71" customFormat="1">
      <c r="A39" s="22" t="s">
        <v>62</v>
      </c>
      <c r="B39" s="85">
        <v>871950.82</v>
      </c>
      <c r="C39" s="85">
        <v>1609200</v>
      </c>
      <c r="D39" s="85">
        <v>1643999</v>
      </c>
      <c r="E39" s="85">
        <v>765531.44</v>
      </c>
      <c r="F39" s="76">
        <f t="shared" si="0"/>
        <v>87.79525432409136</v>
      </c>
      <c r="G39" s="76">
        <f t="shared" si="1"/>
        <v>46.56520107372328</v>
      </c>
    </row>
    <row r="40" spans="1:7" s="71" customFormat="1">
      <c r="A40" s="22" t="s">
        <v>63</v>
      </c>
      <c r="B40" s="85">
        <v>759980.16</v>
      </c>
      <c r="C40" s="85">
        <v>1416050</v>
      </c>
      <c r="D40" s="85">
        <v>1432275</v>
      </c>
      <c r="E40" s="85">
        <v>669647.26</v>
      </c>
      <c r="F40" s="76">
        <f t="shared" si="0"/>
        <v>88.113781812409414</v>
      </c>
      <c r="G40" s="76">
        <f t="shared" si="1"/>
        <v>46.75409820041542</v>
      </c>
    </row>
    <row r="41" spans="1:7">
      <c r="A41" s="21" t="s">
        <v>64</v>
      </c>
      <c r="B41" s="81">
        <v>632994.24</v>
      </c>
      <c r="C41" s="77">
        <v>1162000</v>
      </c>
      <c r="D41" s="81">
        <v>1176000</v>
      </c>
      <c r="E41" s="81">
        <v>557873.99</v>
      </c>
      <c r="F41" s="77">
        <f t="shared" si="0"/>
        <v>88.132553939195404</v>
      </c>
      <c r="G41" s="76">
        <f t="shared" si="1"/>
        <v>47.438264455782317</v>
      </c>
    </row>
    <row r="42" spans="1:7">
      <c r="A42" s="21" t="s">
        <v>65</v>
      </c>
      <c r="B42" s="81">
        <v>613732.19999999995</v>
      </c>
      <c r="C42" s="77"/>
      <c r="D42" s="81"/>
      <c r="E42" s="81">
        <v>543725.12</v>
      </c>
      <c r="F42" s="77">
        <f t="shared" si="0"/>
        <v>88.593220300319913</v>
      </c>
      <c r="G42" s="76"/>
    </row>
    <row r="43" spans="1:7">
      <c r="A43" s="21" t="s">
        <v>66</v>
      </c>
      <c r="B43" s="81">
        <v>19262.04</v>
      </c>
      <c r="C43" s="77"/>
      <c r="D43" s="81"/>
      <c r="E43" s="81">
        <v>14148.87</v>
      </c>
      <c r="F43" s="77">
        <f t="shared" si="0"/>
        <v>73.454680812624204</v>
      </c>
      <c r="G43" s="76"/>
    </row>
    <row r="44" spans="1:7">
      <c r="A44" s="21" t="s">
        <v>67</v>
      </c>
      <c r="B44" s="81">
        <v>22541.93</v>
      </c>
      <c r="C44" s="77">
        <v>61200</v>
      </c>
      <c r="D44" s="81">
        <v>61500</v>
      </c>
      <c r="E44" s="81">
        <v>19863.060000000001</v>
      </c>
      <c r="F44" s="77">
        <f t="shared" si="0"/>
        <v>88.116057498182272</v>
      </c>
      <c r="G44" s="76">
        <f t="shared" si="1"/>
        <v>32.297658536585367</v>
      </c>
    </row>
    <row r="45" spans="1:7">
      <c r="A45" s="21" t="s">
        <v>68</v>
      </c>
      <c r="B45" s="81">
        <v>22541.93</v>
      </c>
      <c r="C45" s="77"/>
      <c r="D45" s="81"/>
      <c r="E45" s="81">
        <v>19863.060000000001</v>
      </c>
      <c r="F45" s="77">
        <f t="shared" si="0"/>
        <v>88.116057498182272</v>
      </c>
      <c r="G45" s="76"/>
    </row>
    <row r="46" spans="1:7">
      <c r="A46" s="21" t="s">
        <v>69</v>
      </c>
      <c r="B46" s="81">
        <v>104443.99</v>
      </c>
      <c r="C46" s="77">
        <v>192850</v>
      </c>
      <c r="D46" s="81">
        <v>194775</v>
      </c>
      <c r="E46" s="81">
        <v>91910.21</v>
      </c>
      <c r="F46" s="77">
        <f t="shared" si="0"/>
        <v>87.999520125571607</v>
      </c>
      <c r="G46" s="76">
        <f t="shared" si="1"/>
        <v>47.187888589398028</v>
      </c>
    </row>
    <row r="47" spans="1:7">
      <c r="A47" s="21" t="s">
        <v>70</v>
      </c>
      <c r="B47" s="81">
        <v>104443.99</v>
      </c>
      <c r="C47" s="77"/>
      <c r="D47" s="81"/>
      <c r="E47" s="81">
        <v>91910.21</v>
      </c>
      <c r="F47" s="77">
        <f t="shared" si="0"/>
        <v>87.999520125571607</v>
      </c>
      <c r="G47" s="76"/>
    </row>
    <row r="48" spans="1:7">
      <c r="A48" s="21" t="s">
        <v>71</v>
      </c>
      <c r="B48" s="82">
        <v>0</v>
      </c>
      <c r="C48" s="78"/>
      <c r="D48" s="88"/>
      <c r="E48" s="88"/>
      <c r="F48" s="76"/>
      <c r="G48" s="76"/>
    </row>
    <row r="49" spans="1:7" s="71" customFormat="1">
      <c r="A49" s="22" t="s">
        <v>72</v>
      </c>
      <c r="B49" s="85">
        <v>110857.3</v>
      </c>
      <c r="C49" s="76">
        <v>191150</v>
      </c>
      <c r="D49" s="85">
        <v>209574</v>
      </c>
      <c r="E49" s="85">
        <v>95096.34</v>
      </c>
      <c r="F49" s="76">
        <f t="shared" si="0"/>
        <v>85.782659328704554</v>
      </c>
      <c r="G49" s="76">
        <f t="shared" si="1"/>
        <v>45.376019926135875</v>
      </c>
    </row>
    <row r="50" spans="1:7">
      <c r="A50" s="21" t="s">
        <v>73</v>
      </c>
      <c r="B50" s="81">
        <v>27678.68</v>
      </c>
      <c r="C50" s="77">
        <v>47150</v>
      </c>
      <c r="D50" s="81">
        <v>51154</v>
      </c>
      <c r="E50" s="81">
        <v>18537.52</v>
      </c>
      <c r="F50" s="77">
        <f t="shared" si="0"/>
        <v>66.974003095523344</v>
      </c>
      <c r="G50" s="76">
        <f t="shared" si="1"/>
        <v>36.238651913828832</v>
      </c>
    </row>
    <row r="51" spans="1:7">
      <c r="A51" s="21" t="s">
        <v>74</v>
      </c>
      <c r="B51" s="81">
        <v>10202.24</v>
      </c>
      <c r="C51" s="77">
        <v>65900</v>
      </c>
      <c r="D51" s="81">
        <v>64920</v>
      </c>
      <c r="E51" s="81">
        <v>4852.8</v>
      </c>
      <c r="F51" s="77">
        <f t="shared" si="0"/>
        <v>47.566024716140767</v>
      </c>
      <c r="G51" s="76">
        <f t="shared" si="1"/>
        <v>7.4750462107208868</v>
      </c>
    </row>
    <row r="52" spans="1:7">
      <c r="A52" s="21" t="s">
        <v>75</v>
      </c>
      <c r="B52" s="81">
        <v>15876.44</v>
      </c>
      <c r="C52" s="77"/>
      <c r="D52" s="81"/>
      <c r="E52" s="81">
        <v>13022.22</v>
      </c>
      <c r="F52" s="77">
        <f t="shared" si="0"/>
        <v>82.022292151137151</v>
      </c>
      <c r="G52" s="76"/>
    </row>
    <row r="53" spans="1:7">
      <c r="A53" s="21" t="s">
        <v>76</v>
      </c>
      <c r="B53" s="83">
        <v>200</v>
      </c>
      <c r="C53" s="77"/>
      <c r="D53" s="81"/>
      <c r="E53" s="81">
        <v>662.5</v>
      </c>
      <c r="F53" s="77">
        <f t="shared" si="0"/>
        <v>331.25</v>
      </c>
      <c r="G53" s="76"/>
    </row>
    <row r="54" spans="1:7">
      <c r="A54" s="21" t="s">
        <v>77</v>
      </c>
      <c r="B54" s="81">
        <v>1400</v>
      </c>
      <c r="C54" s="77"/>
      <c r="D54" s="81"/>
      <c r="E54" s="81"/>
      <c r="F54" s="77">
        <f t="shared" si="0"/>
        <v>0</v>
      </c>
      <c r="G54" s="76"/>
    </row>
    <row r="55" spans="1:7">
      <c r="A55" s="21" t="s">
        <v>78</v>
      </c>
      <c r="B55" s="81">
        <v>40323.79</v>
      </c>
      <c r="C55" s="77">
        <v>65900</v>
      </c>
      <c r="D55" s="81">
        <v>64920</v>
      </c>
      <c r="E55" s="81">
        <v>30487.98</v>
      </c>
      <c r="F55" s="77">
        <f t="shared" si="0"/>
        <v>75.607922767180369</v>
      </c>
      <c r="G55" s="76">
        <f t="shared" si="1"/>
        <v>46.96238447319778</v>
      </c>
    </row>
    <row r="56" spans="1:7">
      <c r="A56" s="21" t="s">
        <v>79</v>
      </c>
      <c r="B56" s="81">
        <v>4826.03</v>
      </c>
      <c r="C56" s="77"/>
      <c r="D56" s="81"/>
      <c r="E56" s="81">
        <v>5809.13</v>
      </c>
      <c r="F56" s="77">
        <f t="shared" si="0"/>
        <v>120.3707809524599</v>
      </c>
      <c r="G56" s="76"/>
    </row>
    <row r="57" spans="1:7">
      <c r="A57" s="21" t="s">
        <v>80</v>
      </c>
      <c r="B57" s="81">
        <v>1022.81</v>
      </c>
      <c r="C57" s="77"/>
      <c r="D57" s="81"/>
      <c r="E57" s="81">
        <v>1960.03</v>
      </c>
      <c r="F57" s="77">
        <f t="shared" si="0"/>
        <v>191.63187688818061</v>
      </c>
      <c r="G57" s="76"/>
    </row>
    <row r="58" spans="1:7">
      <c r="A58" s="21" t="s">
        <v>81</v>
      </c>
      <c r="B58" s="81">
        <v>33357.31</v>
      </c>
      <c r="C58" s="77"/>
      <c r="D58" s="81"/>
      <c r="E58" s="81">
        <v>21315.47</v>
      </c>
      <c r="F58" s="77">
        <f t="shared" si="0"/>
        <v>63.900446408898091</v>
      </c>
      <c r="G58" s="76"/>
    </row>
    <row r="59" spans="1:7">
      <c r="A59" s="21" t="s">
        <v>82</v>
      </c>
      <c r="B59" s="83">
        <v>122.54</v>
      </c>
      <c r="C59" s="77"/>
      <c r="D59" s="81"/>
      <c r="E59" s="81">
        <v>1274.6199999999999</v>
      </c>
      <c r="F59" s="77">
        <f t="shared" si="0"/>
        <v>1040.166476252652</v>
      </c>
      <c r="G59" s="76"/>
    </row>
    <row r="60" spans="1:7">
      <c r="A60" s="21" t="s">
        <v>83</v>
      </c>
      <c r="B60" s="83">
        <v>995.1</v>
      </c>
      <c r="C60" s="77"/>
      <c r="D60" s="81"/>
      <c r="E60" s="81">
        <v>128.72999999999999</v>
      </c>
      <c r="F60" s="77">
        <f t="shared" si="0"/>
        <v>12.936388302683147</v>
      </c>
      <c r="G60" s="76"/>
    </row>
    <row r="61" spans="1:7">
      <c r="A61" s="21" t="s">
        <v>84</v>
      </c>
      <c r="B61" s="81">
        <v>35093.81</v>
      </c>
      <c r="C61" s="77"/>
      <c r="D61" s="81"/>
      <c r="E61" s="81"/>
      <c r="F61" s="77">
        <f t="shared" si="0"/>
        <v>0</v>
      </c>
      <c r="G61" s="76"/>
    </row>
    <row r="62" spans="1:7">
      <c r="A62" s="21" t="s">
        <v>85</v>
      </c>
      <c r="B62" s="81">
        <v>6718.38</v>
      </c>
      <c r="C62" s="77">
        <v>66200</v>
      </c>
      <c r="D62" s="81">
        <v>65800</v>
      </c>
      <c r="E62" s="81">
        <v>37531.81</v>
      </c>
      <c r="F62" s="77">
        <f t="shared" si="0"/>
        <v>558.64375042793051</v>
      </c>
      <c r="G62" s="76">
        <f t="shared" si="1"/>
        <v>57.039224924012153</v>
      </c>
    </row>
    <row r="63" spans="1:7">
      <c r="A63" s="21" t="s">
        <v>86</v>
      </c>
      <c r="B63" s="81">
        <v>15490.35</v>
      </c>
      <c r="C63" s="77"/>
      <c r="D63" s="81"/>
      <c r="E63" s="81">
        <v>4071.01</v>
      </c>
      <c r="F63" s="77">
        <f t="shared" si="0"/>
        <v>26.280942651392643</v>
      </c>
      <c r="G63" s="76"/>
    </row>
    <row r="64" spans="1:7">
      <c r="A64" s="21" t="s">
        <v>87</v>
      </c>
      <c r="B64" s="83">
        <v>670</v>
      </c>
      <c r="C64" s="77"/>
      <c r="D64" s="81"/>
      <c r="E64" s="81">
        <v>17104.849999999999</v>
      </c>
      <c r="F64" s="77">
        <f t="shared" si="0"/>
        <v>2552.9626865671639</v>
      </c>
      <c r="G64" s="76"/>
    </row>
    <row r="65" spans="1:7">
      <c r="A65" s="21" t="s">
        <v>88</v>
      </c>
      <c r="B65" s="81">
        <v>4253</v>
      </c>
      <c r="C65" s="77"/>
      <c r="D65" s="81"/>
      <c r="E65" s="81">
        <v>100</v>
      </c>
      <c r="F65" s="77">
        <f t="shared" si="0"/>
        <v>2.3512814483893725</v>
      </c>
      <c r="G65" s="76"/>
    </row>
    <row r="66" spans="1:7">
      <c r="A66" s="21" t="s">
        <v>89</v>
      </c>
      <c r="B66" s="81">
        <v>2548.3200000000002</v>
      </c>
      <c r="C66" s="77"/>
      <c r="D66" s="81"/>
      <c r="E66" s="81">
        <v>7865.38</v>
      </c>
      <c r="F66" s="77">
        <f t="shared" si="0"/>
        <v>308.6496201418974</v>
      </c>
      <c r="G66" s="76"/>
    </row>
    <row r="67" spans="1:7">
      <c r="A67" s="21" t="s">
        <v>90</v>
      </c>
      <c r="B67" s="81">
        <v>2662.11</v>
      </c>
      <c r="C67" s="77"/>
      <c r="D67" s="81"/>
      <c r="E67" s="81">
        <v>440</v>
      </c>
      <c r="F67" s="77">
        <f t="shared" si="0"/>
        <v>16.528242634601874</v>
      </c>
      <c r="G67" s="76"/>
    </row>
    <row r="68" spans="1:7">
      <c r="A68" s="21" t="s">
        <v>91</v>
      </c>
      <c r="B68" s="83">
        <v>934.01</v>
      </c>
      <c r="C68" s="77"/>
      <c r="D68" s="81"/>
      <c r="E68" s="81">
        <v>573.38</v>
      </c>
      <c r="F68" s="77">
        <f t="shared" si="0"/>
        <v>61.389064356912669</v>
      </c>
      <c r="G68" s="76"/>
    </row>
    <row r="69" spans="1:7">
      <c r="A69" s="21" t="s">
        <v>92</v>
      </c>
      <c r="B69" s="81">
        <v>1817.64</v>
      </c>
      <c r="C69" s="77"/>
      <c r="D69" s="81"/>
      <c r="E69" s="81">
        <v>4636.0200000000004</v>
      </c>
      <c r="F69" s="77">
        <f t="shared" si="0"/>
        <v>255.05710701789135</v>
      </c>
      <c r="G69" s="76"/>
    </row>
    <row r="70" spans="1:7">
      <c r="A70" s="21" t="s">
        <v>93</v>
      </c>
      <c r="B70" s="81">
        <v>3487.07</v>
      </c>
      <c r="C70" s="77"/>
      <c r="D70" s="81"/>
      <c r="E70" s="81">
        <v>1014.58</v>
      </c>
      <c r="F70" s="77">
        <f t="shared" si="0"/>
        <v>29.095487042129925</v>
      </c>
      <c r="G70" s="76"/>
    </row>
    <row r="71" spans="1:7">
      <c r="A71" s="21" t="s">
        <v>94</v>
      </c>
      <c r="B71" s="81">
        <v>3487.07</v>
      </c>
      <c r="C71" s="77">
        <v>3000</v>
      </c>
      <c r="D71" s="81">
        <v>5000</v>
      </c>
      <c r="E71" s="81">
        <v>1726.59</v>
      </c>
      <c r="F71" s="77">
        <f t="shared" ref="F71:F105" si="3">(E71/B71)*100</f>
        <v>49.514061948856778</v>
      </c>
      <c r="G71" s="76">
        <f t="shared" ref="G71:G105" si="4">(E71/D71)*100</f>
        <v>34.531799999999997</v>
      </c>
    </row>
    <row r="72" spans="1:7">
      <c r="A72" s="21" t="s">
        <v>95</v>
      </c>
      <c r="B72" s="81">
        <v>4273.95</v>
      </c>
      <c r="C72" s="77"/>
      <c r="D72" s="81"/>
      <c r="E72" s="81">
        <v>158.34</v>
      </c>
      <c r="F72" s="77">
        <f t="shared" si="3"/>
        <v>3.7047695925314992</v>
      </c>
      <c r="G72" s="76"/>
    </row>
    <row r="73" spans="1:7">
      <c r="A73" s="21" t="s">
        <v>96</v>
      </c>
      <c r="B73" s="83">
        <v>457.84</v>
      </c>
      <c r="C73" s="77"/>
      <c r="D73" s="81"/>
      <c r="E73" s="81">
        <v>158.34</v>
      </c>
      <c r="F73" s="77">
        <f t="shared" si="3"/>
        <v>34.584134195352092</v>
      </c>
      <c r="G73" s="76"/>
    </row>
    <row r="74" spans="1:7">
      <c r="A74" s="21" t="s">
        <v>97</v>
      </c>
      <c r="B74" s="83">
        <v>373.4</v>
      </c>
      <c r="C74" s="77"/>
      <c r="D74" s="81"/>
      <c r="E74" s="81">
        <v>8380.69</v>
      </c>
      <c r="F74" s="77">
        <f t="shared" si="3"/>
        <v>2244.4268880557047</v>
      </c>
      <c r="G74" s="76"/>
    </row>
    <row r="75" spans="1:7">
      <c r="A75" s="21" t="s">
        <v>98</v>
      </c>
      <c r="B75" s="83">
        <v>315</v>
      </c>
      <c r="C75" s="77"/>
      <c r="D75" s="81"/>
      <c r="E75" s="81">
        <v>717.05</v>
      </c>
      <c r="F75" s="77">
        <f t="shared" si="3"/>
        <v>227.63492063492063</v>
      </c>
      <c r="G75" s="76"/>
    </row>
    <row r="76" spans="1:7">
      <c r="A76" s="21" t="s">
        <v>99</v>
      </c>
      <c r="B76" s="81">
        <v>2791.44</v>
      </c>
      <c r="C76" s="77"/>
      <c r="D76" s="81"/>
      <c r="E76" s="81">
        <v>1313.64</v>
      </c>
      <c r="F76" s="77">
        <f t="shared" si="3"/>
        <v>47.059582151147801</v>
      </c>
      <c r="G76" s="76"/>
    </row>
    <row r="77" spans="1:7">
      <c r="A77" s="21" t="s">
        <v>100</v>
      </c>
      <c r="B77" s="83">
        <v>336.27</v>
      </c>
      <c r="C77" s="77"/>
      <c r="D77" s="81"/>
      <c r="E77" s="81">
        <v>465</v>
      </c>
      <c r="F77" s="77">
        <f t="shared" si="3"/>
        <v>138.28173788919619</v>
      </c>
      <c r="G77" s="76"/>
    </row>
    <row r="78" spans="1:7">
      <c r="A78" s="21" t="s">
        <v>101</v>
      </c>
      <c r="B78" s="82"/>
      <c r="C78" s="78"/>
      <c r="D78" s="81"/>
      <c r="E78" s="81">
        <v>2647.44</v>
      </c>
      <c r="F78" s="77"/>
      <c r="G78" s="76"/>
    </row>
    <row r="79" spans="1:7">
      <c r="A79" s="21" t="s">
        <v>102</v>
      </c>
      <c r="B79" s="82"/>
      <c r="C79" s="78"/>
      <c r="D79" s="81"/>
      <c r="E79" s="81">
        <v>3237.56</v>
      </c>
      <c r="F79" s="77"/>
      <c r="G79" s="76"/>
    </row>
    <row r="80" spans="1:7">
      <c r="A80" s="21" t="s">
        <v>103</v>
      </c>
      <c r="B80" s="83">
        <v>310.38</v>
      </c>
      <c r="C80" s="77">
        <v>50</v>
      </c>
      <c r="D80" s="81">
        <v>50</v>
      </c>
      <c r="E80" s="81"/>
      <c r="F80" s="76">
        <f t="shared" si="3"/>
        <v>0</v>
      </c>
      <c r="G80" s="76">
        <f t="shared" si="4"/>
        <v>0</v>
      </c>
    </row>
    <row r="81" spans="1:7">
      <c r="A81" s="21" t="s">
        <v>104</v>
      </c>
      <c r="B81" s="83">
        <v>310.38</v>
      </c>
      <c r="C81" s="77"/>
      <c r="D81" s="81"/>
      <c r="E81" s="81"/>
      <c r="F81" s="77">
        <f t="shared" si="3"/>
        <v>0</v>
      </c>
      <c r="G81" s="76"/>
    </row>
    <row r="82" spans="1:7">
      <c r="A82" s="21" t="s">
        <v>105</v>
      </c>
      <c r="B82" s="83">
        <v>305.56</v>
      </c>
      <c r="C82" s="77"/>
      <c r="D82" s="81"/>
      <c r="E82" s="81"/>
      <c r="F82" s="77">
        <f t="shared" si="3"/>
        <v>0</v>
      </c>
      <c r="G82" s="76"/>
    </row>
    <row r="83" spans="1:7">
      <c r="A83" s="21" t="s">
        <v>106</v>
      </c>
      <c r="B83" s="83">
        <v>4.82</v>
      </c>
      <c r="C83" s="77"/>
      <c r="D83" s="81"/>
      <c r="E83" s="81"/>
      <c r="F83" s="77">
        <f t="shared" si="3"/>
        <v>0</v>
      </c>
      <c r="G83" s="76"/>
    </row>
    <row r="84" spans="1:7">
      <c r="A84" s="21" t="s">
        <v>107</v>
      </c>
      <c r="B84" s="82"/>
      <c r="C84" s="78"/>
      <c r="D84" s="88"/>
      <c r="E84" s="88"/>
      <c r="F84" s="77"/>
      <c r="G84" s="76"/>
    </row>
    <row r="85" spans="1:7">
      <c r="A85" s="21" t="s">
        <v>108</v>
      </c>
      <c r="B85" s="82"/>
      <c r="C85" s="78"/>
      <c r="D85" s="88"/>
      <c r="E85" s="88"/>
      <c r="F85" s="76"/>
      <c r="G85" s="76"/>
    </row>
    <row r="86" spans="1:7">
      <c r="A86" s="21" t="s">
        <v>109</v>
      </c>
      <c r="B86" s="82"/>
      <c r="C86" s="78"/>
      <c r="D86" s="88"/>
      <c r="E86" s="88"/>
      <c r="F86" s="76"/>
      <c r="G86" s="76"/>
    </row>
    <row r="87" spans="1:7" ht="26.4">
      <c r="A87" s="21" t="s">
        <v>110</v>
      </c>
      <c r="B87" s="83"/>
      <c r="C87" s="77">
        <v>1000</v>
      </c>
      <c r="D87" s="81">
        <v>1000</v>
      </c>
      <c r="E87" s="81"/>
      <c r="F87" s="76"/>
      <c r="G87" s="76">
        <f t="shared" si="4"/>
        <v>0</v>
      </c>
    </row>
    <row r="88" spans="1:7">
      <c r="A88" s="21" t="s">
        <v>111</v>
      </c>
      <c r="B88" s="82"/>
      <c r="C88" s="78">
        <v>1000</v>
      </c>
      <c r="D88" s="88">
        <v>1000</v>
      </c>
      <c r="E88" s="88"/>
      <c r="F88" s="76"/>
      <c r="G88" s="76">
        <f t="shared" si="4"/>
        <v>0</v>
      </c>
    </row>
    <row r="89" spans="1:7">
      <c r="A89" s="21" t="s">
        <v>112</v>
      </c>
      <c r="B89" s="82"/>
      <c r="C89" s="78"/>
      <c r="D89" s="88"/>
      <c r="E89" s="88"/>
      <c r="F89" s="76"/>
      <c r="G89" s="76"/>
    </row>
    <row r="90" spans="1:7">
      <c r="A90" s="21" t="s">
        <v>113</v>
      </c>
      <c r="B90" s="83">
        <v>802.98</v>
      </c>
      <c r="C90" s="77">
        <v>950</v>
      </c>
      <c r="D90" s="81">
        <v>1100</v>
      </c>
      <c r="E90" s="81">
        <v>787.84</v>
      </c>
      <c r="F90" s="76">
        <f t="shared" si="3"/>
        <v>98.114523400333752</v>
      </c>
      <c r="G90" s="76">
        <f t="shared" si="4"/>
        <v>71.621818181818185</v>
      </c>
    </row>
    <row r="91" spans="1:7">
      <c r="A91" s="21" t="s">
        <v>114</v>
      </c>
      <c r="B91" s="83">
        <v>802.98</v>
      </c>
      <c r="C91" s="77">
        <v>950</v>
      </c>
      <c r="D91" s="81">
        <v>1100</v>
      </c>
      <c r="E91" s="81">
        <v>787.84</v>
      </c>
      <c r="F91" s="76">
        <f t="shared" si="3"/>
        <v>98.114523400333752</v>
      </c>
      <c r="G91" s="76">
        <f t="shared" si="4"/>
        <v>71.621818181818185</v>
      </c>
    </row>
    <row r="92" spans="1:7">
      <c r="A92" s="21" t="s">
        <v>115</v>
      </c>
      <c r="B92" s="83">
        <v>802.98</v>
      </c>
      <c r="C92" s="77"/>
      <c r="D92" s="81"/>
      <c r="E92" s="81">
        <v>787.84</v>
      </c>
      <c r="F92" s="76">
        <f t="shared" si="3"/>
        <v>98.114523400333752</v>
      </c>
      <c r="G92" s="76"/>
    </row>
    <row r="93" spans="1:7">
      <c r="A93" s="22" t="s">
        <v>116</v>
      </c>
      <c r="B93" s="84">
        <v>710.74</v>
      </c>
      <c r="C93" s="76">
        <v>9800</v>
      </c>
      <c r="D93" s="81">
        <v>22800</v>
      </c>
      <c r="E93" s="81">
        <v>5971.29</v>
      </c>
      <c r="F93" s="76">
        <f t="shared" si="3"/>
        <v>840.15111011058889</v>
      </c>
      <c r="G93" s="76">
        <f t="shared" si="4"/>
        <v>26.18986842105263</v>
      </c>
    </row>
    <row r="94" spans="1:7" s="71" customFormat="1">
      <c r="A94" s="22" t="s">
        <v>117</v>
      </c>
      <c r="B94" s="84">
        <v>0</v>
      </c>
      <c r="C94" s="76">
        <v>9800</v>
      </c>
      <c r="D94" s="99">
        <v>22800</v>
      </c>
      <c r="E94" s="99"/>
      <c r="F94" s="76"/>
      <c r="G94" s="76">
        <f t="shared" si="4"/>
        <v>0</v>
      </c>
    </row>
    <row r="95" spans="1:7">
      <c r="A95" s="21" t="s">
        <v>118</v>
      </c>
      <c r="B95" s="83">
        <v>0</v>
      </c>
      <c r="C95" s="77"/>
      <c r="D95" s="88"/>
      <c r="E95" s="88"/>
      <c r="F95" s="76"/>
      <c r="G95" s="76"/>
    </row>
    <row r="96" spans="1:7">
      <c r="A96" s="21" t="s">
        <v>119</v>
      </c>
      <c r="B96" s="83">
        <v>0</v>
      </c>
      <c r="C96" s="77"/>
      <c r="D96" s="88"/>
      <c r="E96" s="88"/>
      <c r="F96" s="76"/>
      <c r="G96" s="76"/>
    </row>
    <row r="97" spans="1:7" s="71" customFormat="1">
      <c r="A97" s="22" t="s">
        <v>120</v>
      </c>
      <c r="B97" s="84">
        <v>710.74</v>
      </c>
      <c r="C97" s="76">
        <v>9800</v>
      </c>
      <c r="D97" s="85">
        <v>22800</v>
      </c>
      <c r="E97" s="85">
        <v>5971.29</v>
      </c>
      <c r="F97" s="76">
        <f t="shared" si="3"/>
        <v>840.15111011058889</v>
      </c>
      <c r="G97" s="76">
        <f t="shared" si="4"/>
        <v>26.18986842105263</v>
      </c>
    </row>
    <row r="98" spans="1:7">
      <c r="A98" s="21" t="s">
        <v>121</v>
      </c>
      <c r="B98" s="83">
        <v>710.74</v>
      </c>
      <c r="C98" s="77">
        <v>7000</v>
      </c>
      <c r="D98" s="81">
        <v>20000</v>
      </c>
      <c r="E98" s="81">
        <v>5889.39</v>
      </c>
      <c r="F98" s="76">
        <f t="shared" si="3"/>
        <v>828.62790893997806</v>
      </c>
      <c r="G98" s="76">
        <f t="shared" si="4"/>
        <v>29.446950000000001</v>
      </c>
    </row>
    <row r="99" spans="1:7">
      <c r="A99" s="21" t="s">
        <v>122</v>
      </c>
      <c r="B99" s="83">
        <v>229.95</v>
      </c>
      <c r="C99" s="78"/>
      <c r="D99" s="81"/>
      <c r="E99" s="81">
        <v>2660.56</v>
      </c>
      <c r="F99" s="76">
        <f t="shared" si="3"/>
        <v>1157.0167427701674</v>
      </c>
      <c r="G99" s="76"/>
    </row>
    <row r="100" spans="1:7">
      <c r="A100" s="21" t="s">
        <v>123</v>
      </c>
      <c r="B100" s="83">
        <v>52</v>
      </c>
      <c r="C100" s="77"/>
      <c r="D100" s="81"/>
      <c r="E100" s="81"/>
      <c r="F100" s="76">
        <f t="shared" si="3"/>
        <v>0</v>
      </c>
      <c r="G100" s="76"/>
    </row>
    <row r="101" spans="1:7">
      <c r="A101" s="21" t="s">
        <v>124</v>
      </c>
      <c r="B101" s="81"/>
      <c r="C101" s="77"/>
      <c r="D101" s="81"/>
      <c r="E101" s="81">
        <v>3228.83</v>
      </c>
      <c r="F101" s="76"/>
      <c r="G101" s="76"/>
    </row>
    <row r="102" spans="1:7">
      <c r="A102" s="21" t="s">
        <v>126</v>
      </c>
      <c r="B102" s="81">
        <v>428.79</v>
      </c>
      <c r="C102" s="77"/>
      <c r="D102" s="81"/>
      <c r="E102" s="81"/>
      <c r="F102" s="76">
        <f t="shared" si="3"/>
        <v>0</v>
      </c>
      <c r="G102" s="76"/>
    </row>
    <row r="103" spans="1:7">
      <c r="A103" s="21" t="s">
        <v>175</v>
      </c>
      <c r="B103" s="89"/>
      <c r="C103" s="77">
        <v>2800</v>
      </c>
      <c r="D103" s="81">
        <v>2800</v>
      </c>
      <c r="E103" s="81">
        <v>81.900000000000006</v>
      </c>
      <c r="F103" s="76"/>
      <c r="G103" s="76">
        <f t="shared" si="4"/>
        <v>2.9250000000000003</v>
      </c>
    </row>
    <row r="104" spans="1:7" ht="14.4" thickBot="1">
      <c r="A104" s="90" t="s">
        <v>176</v>
      </c>
      <c r="B104" s="91"/>
      <c r="C104" s="92"/>
      <c r="D104" s="91"/>
      <c r="E104" s="91">
        <v>81.900000000000006</v>
      </c>
      <c r="F104" s="93"/>
      <c r="G104" s="93"/>
    </row>
    <row r="105" spans="1:7" ht="23.25" customHeight="1" thickBot="1">
      <c r="A105" s="94" t="s">
        <v>125</v>
      </c>
      <c r="B105" s="95">
        <v>872661.56</v>
      </c>
      <c r="C105" s="96">
        <v>1619000</v>
      </c>
      <c r="D105" s="95">
        <v>1666799</v>
      </c>
      <c r="E105" s="95">
        <v>771502.73</v>
      </c>
      <c r="F105" s="96">
        <f t="shared" si="3"/>
        <v>88.408011234045873</v>
      </c>
      <c r="G105" s="97">
        <f t="shared" si="4"/>
        <v>46.286488652800969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5777-D2DB-49FC-95EC-E2743DC37062}">
  <sheetPr>
    <pageSetUpPr fitToPage="1"/>
  </sheetPr>
  <dimension ref="A1:G81"/>
  <sheetViews>
    <sheetView zoomScale="130" zoomScaleNormal="130" workbookViewId="0">
      <selection activeCell="D53" sqref="D53"/>
    </sheetView>
  </sheetViews>
  <sheetFormatPr defaultRowHeight="13.8"/>
  <cols>
    <col min="1" max="1" width="51.59765625" customWidth="1"/>
    <col min="2" max="2" width="16.69921875" customWidth="1"/>
    <col min="3" max="3" width="16.3984375" style="68" customWidth="1"/>
    <col min="4" max="4" width="16.59765625" customWidth="1"/>
    <col min="5" max="5" width="16.09765625" customWidth="1"/>
    <col min="6" max="7" width="9.3984375" customWidth="1"/>
  </cols>
  <sheetData>
    <row r="1" spans="1:7" ht="15.6">
      <c r="A1" s="169" t="s">
        <v>165</v>
      </c>
      <c r="B1" s="169"/>
      <c r="C1" s="169"/>
      <c r="D1" s="169"/>
      <c r="E1" s="169"/>
      <c r="F1" s="169"/>
      <c r="G1" s="169"/>
    </row>
    <row r="3" spans="1:7" ht="45" customHeight="1">
      <c r="A3" s="20" t="s">
        <v>27</v>
      </c>
      <c r="B3" s="2" t="s">
        <v>171</v>
      </c>
      <c r="C3" s="2" t="s">
        <v>173</v>
      </c>
      <c r="D3" s="2" t="s">
        <v>174</v>
      </c>
      <c r="E3" s="2" t="s">
        <v>172</v>
      </c>
      <c r="F3" s="2" t="s">
        <v>3</v>
      </c>
      <c r="G3" s="2" t="s">
        <v>3</v>
      </c>
    </row>
    <row r="4" spans="1:7" s="71" customFormat="1" ht="14.4" thickBot="1">
      <c r="A4" s="122" t="s">
        <v>28</v>
      </c>
      <c r="B4" s="123">
        <v>1</v>
      </c>
      <c r="C4" s="124">
        <v>2</v>
      </c>
      <c r="D4" s="123">
        <v>3</v>
      </c>
      <c r="E4" s="123">
        <v>4</v>
      </c>
      <c r="F4" s="123" t="s">
        <v>4</v>
      </c>
      <c r="G4" s="123" t="s">
        <v>5</v>
      </c>
    </row>
    <row r="5" spans="1:7" s="71" customFormat="1">
      <c r="A5" s="125" t="s">
        <v>29</v>
      </c>
      <c r="B5" s="126">
        <v>762857.39</v>
      </c>
      <c r="C5" s="127">
        <v>1611000</v>
      </c>
      <c r="D5" s="126">
        <v>1648780.11</v>
      </c>
      <c r="E5" s="126">
        <f>E6+E13+E15+E17+E20</f>
        <v>783431.09</v>
      </c>
      <c r="F5" s="126">
        <f>(E5/B5)*100</f>
        <v>102.69692609256889</v>
      </c>
      <c r="G5" s="128">
        <f>(E5/D5)*100</f>
        <v>47.515801849404887</v>
      </c>
    </row>
    <row r="6" spans="1:7" s="71" customFormat="1" ht="17.25" customHeight="1">
      <c r="A6" s="129" t="s">
        <v>30</v>
      </c>
      <c r="B6" s="114">
        <v>640834.68999999994</v>
      </c>
      <c r="C6" s="115">
        <v>1354900</v>
      </c>
      <c r="D6" s="114">
        <v>1361505.75</v>
      </c>
      <c r="E6" s="114">
        <f>E11+E12</f>
        <v>638053.31999999995</v>
      </c>
      <c r="F6" s="114">
        <f t="shared" ref="F6:F68" si="0">(E6/B6)*100</f>
        <v>99.565976991663803</v>
      </c>
      <c r="G6" s="130">
        <f t="shared" ref="G6:G69" si="1">(E6/D6)*100</f>
        <v>46.863799142970933</v>
      </c>
    </row>
    <row r="7" spans="1:7">
      <c r="A7" s="131" t="s">
        <v>127</v>
      </c>
      <c r="B7" s="116">
        <v>3584.82</v>
      </c>
      <c r="C7" s="117"/>
      <c r="D7" s="116"/>
      <c r="E7" s="116"/>
      <c r="F7" s="114">
        <f t="shared" si="0"/>
        <v>0</v>
      </c>
      <c r="G7" s="130"/>
    </row>
    <row r="8" spans="1:7">
      <c r="A8" s="112" t="s">
        <v>186</v>
      </c>
      <c r="B8" s="116"/>
      <c r="C8" s="117"/>
      <c r="D8" s="116">
        <v>4804</v>
      </c>
      <c r="E8" s="116"/>
      <c r="F8" s="114"/>
      <c r="G8" s="130">
        <f t="shared" si="1"/>
        <v>0</v>
      </c>
    </row>
    <row r="9" spans="1:7">
      <c r="A9" s="131" t="s">
        <v>128</v>
      </c>
      <c r="B9" s="118">
        <v>300</v>
      </c>
      <c r="C9" s="117"/>
      <c r="D9" s="116"/>
      <c r="E9" s="118"/>
      <c r="F9" s="114">
        <f t="shared" si="0"/>
        <v>0</v>
      </c>
      <c r="G9" s="130"/>
    </row>
    <row r="10" spans="1:7">
      <c r="A10" s="131" t="s">
        <v>129</v>
      </c>
      <c r="B10" s="116">
        <v>636949.87</v>
      </c>
      <c r="C10" s="117"/>
      <c r="D10" s="116"/>
      <c r="E10" s="116"/>
      <c r="F10" s="114">
        <f t="shared" si="0"/>
        <v>0</v>
      </c>
      <c r="G10" s="130"/>
    </row>
    <row r="11" spans="1:7" ht="26.4">
      <c r="A11" s="112" t="s">
        <v>180</v>
      </c>
      <c r="B11" s="116"/>
      <c r="C11" s="117">
        <v>11900</v>
      </c>
      <c r="D11" s="116">
        <v>13601.75</v>
      </c>
      <c r="E11" s="116">
        <v>6851.58</v>
      </c>
      <c r="F11" s="114"/>
      <c r="G11" s="130">
        <f t="shared" si="1"/>
        <v>50.372782913963277</v>
      </c>
    </row>
    <row r="12" spans="1:7" ht="26.4">
      <c r="A12" s="113" t="s">
        <v>181</v>
      </c>
      <c r="B12" s="116"/>
      <c r="C12" s="117">
        <v>1343000</v>
      </c>
      <c r="D12" s="116">
        <v>1343100</v>
      </c>
      <c r="E12" s="116">
        <v>631201.74</v>
      </c>
      <c r="F12" s="114"/>
      <c r="G12" s="130">
        <f t="shared" si="1"/>
        <v>46.995885637703822</v>
      </c>
    </row>
    <row r="13" spans="1:7" s="71" customFormat="1">
      <c r="A13" s="129" t="s">
        <v>38</v>
      </c>
      <c r="B13" s="119">
        <v>4.91</v>
      </c>
      <c r="C13" s="120"/>
      <c r="D13" s="119"/>
      <c r="E13" s="119"/>
      <c r="F13" s="114">
        <f t="shared" si="0"/>
        <v>0</v>
      </c>
      <c r="G13" s="130"/>
    </row>
    <row r="14" spans="1:7">
      <c r="A14" s="131" t="s">
        <v>130</v>
      </c>
      <c r="B14" s="118">
        <v>4.91</v>
      </c>
      <c r="C14" s="121"/>
      <c r="D14" s="118"/>
      <c r="E14" s="118"/>
      <c r="F14" s="114">
        <f t="shared" si="0"/>
        <v>0</v>
      </c>
      <c r="G14" s="130"/>
    </row>
    <row r="15" spans="1:7" s="71" customFormat="1" ht="26.4">
      <c r="A15" s="129" t="s">
        <v>41</v>
      </c>
      <c r="B15" s="114">
        <v>6131.09</v>
      </c>
      <c r="C15" s="115">
        <v>6500</v>
      </c>
      <c r="D15" s="114">
        <v>12000</v>
      </c>
      <c r="E15" s="114">
        <v>3010</v>
      </c>
      <c r="F15" s="114">
        <f t="shared" si="0"/>
        <v>49.094043636612739</v>
      </c>
      <c r="G15" s="130">
        <f t="shared" si="1"/>
        <v>25.083333333333336</v>
      </c>
    </row>
    <row r="16" spans="1:7">
      <c r="A16" s="131" t="s">
        <v>131</v>
      </c>
      <c r="B16" s="116">
        <v>6131.09</v>
      </c>
      <c r="C16" s="117">
        <v>6500</v>
      </c>
      <c r="D16" s="116">
        <v>12000</v>
      </c>
      <c r="E16" s="116">
        <v>3010</v>
      </c>
      <c r="F16" s="114">
        <f t="shared" si="0"/>
        <v>49.094043636612739</v>
      </c>
      <c r="G16" s="130">
        <f t="shared" si="1"/>
        <v>25.083333333333336</v>
      </c>
    </row>
    <row r="17" spans="1:7" s="71" customFormat="1" ht="26.4">
      <c r="A17" s="129" t="s">
        <v>44</v>
      </c>
      <c r="B17" s="114">
        <v>16201.5</v>
      </c>
      <c r="C17" s="115">
        <v>48200</v>
      </c>
      <c r="D17" s="114">
        <v>55079.360000000001</v>
      </c>
      <c r="E17" s="114">
        <f>E18+E19</f>
        <v>33423.11</v>
      </c>
      <c r="F17" s="114">
        <f t="shared" si="0"/>
        <v>206.29639230935405</v>
      </c>
      <c r="G17" s="130">
        <f t="shared" si="1"/>
        <v>60.681732685347114</v>
      </c>
    </row>
    <row r="18" spans="1:7">
      <c r="A18" s="131" t="s">
        <v>178</v>
      </c>
      <c r="B18" s="116">
        <v>15772.71</v>
      </c>
      <c r="C18" s="117">
        <v>40000</v>
      </c>
      <c r="D18" s="116">
        <v>47179.360000000001</v>
      </c>
      <c r="E18" s="116">
        <v>32835</v>
      </c>
      <c r="F18" s="114">
        <f t="shared" si="0"/>
        <v>208.17602048094463</v>
      </c>
      <c r="G18" s="130">
        <f t="shared" si="1"/>
        <v>69.5961115199528</v>
      </c>
    </row>
    <row r="19" spans="1:7">
      <c r="A19" s="131" t="s">
        <v>132</v>
      </c>
      <c r="B19" s="118">
        <v>428.79</v>
      </c>
      <c r="C19" s="117">
        <v>8200</v>
      </c>
      <c r="D19" s="116">
        <v>7900</v>
      </c>
      <c r="E19" s="118">
        <v>588.11</v>
      </c>
      <c r="F19" s="114">
        <f t="shared" si="0"/>
        <v>137.15571725086872</v>
      </c>
      <c r="G19" s="130">
        <f t="shared" si="1"/>
        <v>7.4444303797468354</v>
      </c>
    </row>
    <row r="20" spans="1:7" s="71" customFormat="1" ht="26.4">
      <c r="A20" s="129" t="s">
        <v>50</v>
      </c>
      <c r="B20" s="114">
        <v>99685.2</v>
      </c>
      <c r="C20" s="115">
        <v>201400</v>
      </c>
      <c r="D20" s="114">
        <v>220195</v>
      </c>
      <c r="E20" s="114">
        <f>SUM(E21:E26)</f>
        <v>108944.66000000002</v>
      </c>
      <c r="F20" s="114">
        <f t="shared" si="0"/>
        <v>109.28870083021354</v>
      </c>
      <c r="G20" s="130">
        <f t="shared" si="1"/>
        <v>49.476445877517662</v>
      </c>
    </row>
    <row r="21" spans="1:7">
      <c r="A21" s="131" t="s">
        <v>177</v>
      </c>
      <c r="B21" s="116">
        <v>8399.9599999999991</v>
      </c>
      <c r="C21" s="117">
        <v>23050</v>
      </c>
      <c r="D21" s="116">
        <v>33025</v>
      </c>
      <c r="E21" s="116">
        <v>13833.53</v>
      </c>
      <c r="F21" s="114">
        <f t="shared" si="0"/>
        <v>164.68566516983415</v>
      </c>
      <c r="G21" s="130">
        <f t="shared" si="1"/>
        <v>41.888054504163513</v>
      </c>
    </row>
    <row r="22" spans="1:7">
      <c r="A22" s="131" t="s">
        <v>179</v>
      </c>
      <c r="B22" s="116">
        <v>75535.14</v>
      </c>
      <c r="C22" s="117"/>
      <c r="D22" s="116"/>
      <c r="E22" s="116"/>
      <c r="F22" s="114">
        <f t="shared" si="0"/>
        <v>0</v>
      </c>
      <c r="G22" s="130"/>
    </row>
    <row r="23" spans="1:7">
      <c r="A23" s="131" t="s">
        <v>182</v>
      </c>
      <c r="B23" s="116"/>
      <c r="C23" s="117">
        <v>8250</v>
      </c>
      <c r="D23" s="116">
        <v>8250</v>
      </c>
      <c r="E23" s="116">
        <v>3138.74</v>
      </c>
      <c r="F23" s="114"/>
      <c r="G23" s="130">
        <f t="shared" si="1"/>
        <v>38.045333333333332</v>
      </c>
    </row>
    <row r="24" spans="1:7" ht="26.4">
      <c r="A24" s="131" t="s">
        <v>185</v>
      </c>
      <c r="B24" s="116"/>
      <c r="C24" s="117">
        <v>122200</v>
      </c>
      <c r="D24" s="116">
        <v>130820</v>
      </c>
      <c r="E24" s="116">
        <v>71680.55</v>
      </c>
      <c r="F24" s="114"/>
      <c r="G24" s="130">
        <f t="shared" si="1"/>
        <v>54.793265555725426</v>
      </c>
    </row>
    <row r="25" spans="1:7">
      <c r="A25" s="131" t="s">
        <v>133</v>
      </c>
      <c r="B25" s="116">
        <v>15750.1</v>
      </c>
      <c r="C25" s="117"/>
      <c r="D25" s="116"/>
      <c r="E25" s="116">
        <v>1530.07</v>
      </c>
      <c r="F25" s="114">
        <f t="shared" si="0"/>
        <v>9.7146684782953763</v>
      </c>
      <c r="G25" s="130"/>
    </row>
    <row r="26" spans="1:7">
      <c r="A26" s="131" t="s">
        <v>183</v>
      </c>
      <c r="B26" s="116"/>
      <c r="C26" s="117">
        <v>46100</v>
      </c>
      <c r="D26" s="116">
        <v>46100</v>
      </c>
      <c r="E26" s="116">
        <v>18761.77</v>
      </c>
      <c r="F26" s="114"/>
      <c r="G26" s="130">
        <f t="shared" si="1"/>
        <v>40.697982646420826</v>
      </c>
    </row>
    <row r="27" spans="1:7" s="71" customFormat="1">
      <c r="A27" s="129" t="s">
        <v>54</v>
      </c>
      <c r="B27" s="119">
        <v>10.52</v>
      </c>
      <c r="C27" s="115">
        <v>3000</v>
      </c>
      <c r="D27" s="114">
        <v>2000</v>
      </c>
      <c r="E27" s="119"/>
      <c r="F27" s="114">
        <f t="shared" si="0"/>
        <v>0</v>
      </c>
      <c r="G27" s="130">
        <f t="shared" si="1"/>
        <v>0</v>
      </c>
    </row>
    <row r="28" spans="1:7" s="71" customFormat="1">
      <c r="A28" s="129" t="s">
        <v>55</v>
      </c>
      <c r="B28" s="119">
        <v>10.52</v>
      </c>
      <c r="C28" s="115">
        <v>3000</v>
      </c>
      <c r="D28" s="114">
        <v>2000</v>
      </c>
      <c r="E28" s="119"/>
      <c r="F28" s="114">
        <f t="shared" si="0"/>
        <v>0</v>
      </c>
      <c r="G28" s="130">
        <f t="shared" si="1"/>
        <v>0</v>
      </c>
    </row>
    <row r="29" spans="1:7" ht="26.4">
      <c r="A29" s="131" t="s">
        <v>134</v>
      </c>
      <c r="B29" s="118">
        <v>10.52</v>
      </c>
      <c r="C29" s="117">
        <v>3000</v>
      </c>
      <c r="D29" s="116">
        <v>2000</v>
      </c>
      <c r="E29" s="118"/>
      <c r="F29" s="114">
        <f t="shared" si="0"/>
        <v>0</v>
      </c>
      <c r="G29" s="130">
        <f t="shared" si="1"/>
        <v>0</v>
      </c>
    </row>
    <row r="30" spans="1:7">
      <c r="A30" s="129" t="s">
        <v>58</v>
      </c>
      <c r="B30" s="118"/>
      <c r="C30" s="115">
        <v>5000</v>
      </c>
      <c r="D30" s="114">
        <v>16018.89</v>
      </c>
      <c r="E30" s="118"/>
      <c r="F30" s="114"/>
      <c r="G30" s="130">
        <f t="shared" si="1"/>
        <v>0</v>
      </c>
    </row>
    <row r="31" spans="1:7">
      <c r="A31" s="129" t="s">
        <v>59</v>
      </c>
      <c r="B31" s="118"/>
      <c r="C31" s="115">
        <v>5000</v>
      </c>
      <c r="D31" s="114">
        <v>16018.89</v>
      </c>
      <c r="E31" s="118"/>
      <c r="F31" s="114"/>
      <c r="G31" s="130">
        <f t="shared" si="1"/>
        <v>0</v>
      </c>
    </row>
    <row r="32" spans="1:7">
      <c r="A32" s="129" t="s">
        <v>166</v>
      </c>
      <c r="B32" s="118"/>
      <c r="C32" s="115">
        <v>5000</v>
      </c>
      <c r="D32" s="114">
        <v>16018.89</v>
      </c>
      <c r="E32" s="118"/>
      <c r="F32" s="114"/>
      <c r="G32" s="130">
        <f t="shared" si="1"/>
        <v>0</v>
      </c>
    </row>
    <row r="33" spans="1:7" s="79" customFormat="1">
      <c r="A33" s="132" t="s">
        <v>178</v>
      </c>
      <c r="B33" s="118"/>
      <c r="C33" s="117">
        <v>5000</v>
      </c>
      <c r="D33" s="116">
        <v>14820.64</v>
      </c>
      <c r="E33" s="118"/>
      <c r="F33" s="114"/>
      <c r="G33" s="130">
        <f t="shared" si="1"/>
        <v>0</v>
      </c>
    </row>
    <row r="34" spans="1:7" s="79" customFormat="1" ht="26.4">
      <c r="A34" s="132" t="s">
        <v>180</v>
      </c>
      <c r="B34" s="118"/>
      <c r="C34" s="117">
        <v>0</v>
      </c>
      <c r="D34" s="116">
        <v>1198.25</v>
      </c>
      <c r="E34" s="118"/>
      <c r="F34" s="114"/>
      <c r="G34" s="130">
        <f t="shared" si="1"/>
        <v>0</v>
      </c>
    </row>
    <row r="35" spans="1:7" s="71" customFormat="1" ht="14.4" thickBot="1">
      <c r="A35" s="133" t="s">
        <v>135</v>
      </c>
      <c r="B35" s="134">
        <v>762867.91</v>
      </c>
      <c r="C35" s="135">
        <v>1619000</v>
      </c>
      <c r="D35" s="134">
        <v>1666799</v>
      </c>
      <c r="E35" s="134">
        <f>E30+E27+E5</f>
        <v>783431.09</v>
      </c>
      <c r="F35" s="134">
        <f t="shared" si="0"/>
        <v>102.69550989502233</v>
      </c>
      <c r="G35" s="136">
        <f t="shared" si="1"/>
        <v>47.00213343060561</v>
      </c>
    </row>
    <row r="36" spans="1:7" s="71" customFormat="1">
      <c r="A36" s="125" t="s">
        <v>62</v>
      </c>
      <c r="B36" s="126">
        <v>871950.82</v>
      </c>
      <c r="C36" s="127">
        <f>C37+C47+C62+C65+C67</f>
        <v>1609200</v>
      </c>
      <c r="D36" s="126">
        <v>1643999</v>
      </c>
      <c r="E36" s="126">
        <v>765531.44</v>
      </c>
      <c r="F36" s="126">
        <f t="shared" si="0"/>
        <v>87.79525432409136</v>
      </c>
      <c r="G36" s="128">
        <f t="shared" si="1"/>
        <v>46.56520107372328</v>
      </c>
    </row>
    <row r="37" spans="1:7" s="71" customFormat="1">
      <c r="A37" s="129" t="s">
        <v>63</v>
      </c>
      <c r="B37" s="114">
        <v>759980.16</v>
      </c>
      <c r="C37" s="115">
        <f>SUM(C38:C46)</f>
        <v>1416050</v>
      </c>
      <c r="D37" s="114">
        <v>1432275</v>
      </c>
      <c r="E37" s="114">
        <v>669647.26</v>
      </c>
      <c r="F37" s="114">
        <f t="shared" si="0"/>
        <v>88.113781812409414</v>
      </c>
      <c r="G37" s="130">
        <f t="shared" si="1"/>
        <v>46.75409820041542</v>
      </c>
    </row>
    <row r="38" spans="1:7">
      <c r="A38" s="131" t="s">
        <v>177</v>
      </c>
      <c r="B38" s="116">
        <v>7784</v>
      </c>
      <c r="C38" s="117">
        <v>21850</v>
      </c>
      <c r="D38" s="116">
        <v>31125</v>
      </c>
      <c r="E38" s="116">
        <v>11238.35</v>
      </c>
      <c r="F38" s="114">
        <f t="shared" si="0"/>
        <v>144.37756937307299</v>
      </c>
      <c r="G38" s="130">
        <f t="shared" si="1"/>
        <v>36.107148594377513</v>
      </c>
    </row>
    <row r="39" spans="1:7">
      <c r="A39" s="131" t="s">
        <v>178</v>
      </c>
      <c r="B39" s="118"/>
      <c r="C39" s="117">
        <v>6000</v>
      </c>
      <c r="D39" s="116">
        <v>12650</v>
      </c>
      <c r="E39" s="116">
        <v>4158.13</v>
      </c>
      <c r="F39" s="114"/>
      <c r="G39" s="130">
        <f t="shared" si="1"/>
        <v>32.870592885375494</v>
      </c>
    </row>
    <row r="40" spans="1:7">
      <c r="A40" s="131" t="s">
        <v>179</v>
      </c>
      <c r="B40" s="116">
        <v>2435.23</v>
      </c>
      <c r="C40" s="117"/>
      <c r="D40" s="118"/>
      <c r="E40" s="118"/>
      <c r="F40" s="114">
        <f t="shared" si="0"/>
        <v>0</v>
      </c>
      <c r="G40" s="130"/>
    </row>
    <row r="41" spans="1:7" ht="26.4">
      <c r="A41" s="131" t="s">
        <v>180</v>
      </c>
      <c r="B41" s="118"/>
      <c r="C41" s="121">
        <v>700</v>
      </c>
      <c r="D41" s="116">
        <v>1000</v>
      </c>
      <c r="E41" s="118">
        <v>672</v>
      </c>
      <c r="F41" s="114"/>
      <c r="G41" s="130">
        <f t="shared" si="1"/>
        <v>67.2</v>
      </c>
    </row>
    <row r="42" spans="1:7" ht="26.4">
      <c r="A42" s="131" t="s">
        <v>181</v>
      </c>
      <c r="B42" s="116">
        <v>734859.14</v>
      </c>
      <c r="C42" s="117">
        <v>1337000</v>
      </c>
      <c r="D42" s="116">
        <v>1337000</v>
      </c>
      <c r="E42" s="116">
        <v>630395.87</v>
      </c>
      <c r="F42" s="114">
        <f t="shared" si="0"/>
        <v>85.784585873151144</v>
      </c>
      <c r="G42" s="130">
        <f t="shared" si="1"/>
        <v>47.15002767389678</v>
      </c>
    </row>
    <row r="43" spans="1:7">
      <c r="A43" s="131" t="s">
        <v>182</v>
      </c>
      <c r="B43" s="116"/>
      <c r="C43" s="117">
        <v>7500</v>
      </c>
      <c r="D43" s="116">
        <v>7500</v>
      </c>
      <c r="E43" s="116">
        <v>3336.83</v>
      </c>
      <c r="F43" s="114"/>
      <c r="G43" s="130">
        <f t="shared" si="1"/>
        <v>44.491066666666669</v>
      </c>
    </row>
    <row r="44" spans="1:7">
      <c r="A44" s="131" t="s">
        <v>127</v>
      </c>
      <c r="B44" s="116">
        <v>315.31</v>
      </c>
      <c r="C44" s="117"/>
      <c r="D44" s="116"/>
      <c r="E44" s="116"/>
      <c r="F44" s="114">
        <f t="shared" si="0"/>
        <v>0</v>
      </c>
      <c r="G44" s="130"/>
    </row>
    <row r="45" spans="1:7">
      <c r="A45" s="131" t="s">
        <v>184</v>
      </c>
      <c r="B45" s="116">
        <v>14586.48</v>
      </c>
      <c r="C45" s="117">
        <v>43000</v>
      </c>
      <c r="D45" s="118"/>
      <c r="E45" s="118"/>
      <c r="F45" s="114">
        <f t="shared" si="0"/>
        <v>0</v>
      </c>
      <c r="G45" s="130"/>
    </row>
    <row r="46" spans="1:7">
      <c r="A46" s="131" t="s">
        <v>183</v>
      </c>
      <c r="B46" s="116"/>
      <c r="C46" s="117">
        <v>0</v>
      </c>
      <c r="D46" s="116">
        <v>43000</v>
      </c>
      <c r="E46" s="116">
        <v>19846.080000000002</v>
      </c>
      <c r="F46" s="114"/>
      <c r="G46" s="130">
        <f t="shared" si="1"/>
        <v>46.153674418604659</v>
      </c>
    </row>
    <row r="47" spans="1:7" s="71" customFormat="1">
      <c r="A47" s="129" t="s">
        <v>72</v>
      </c>
      <c r="B47" s="114">
        <v>110857.3</v>
      </c>
      <c r="C47" s="115">
        <f>SUM(C48:C61)</f>
        <v>191150</v>
      </c>
      <c r="D47" s="114">
        <v>209574</v>
      </c>
      <c r="E47" s="114">
        <v>95096.34</v>
      </c>
      <c r="F47" s="114">
        <f t="shared" si="0"/>
        <v>85.782659328704554</v>
      </c>
      <c r="G47" s="130">
        <f t="shared" si="1"/>
        <v>45.376019926135875</v>
      </c>
    </row>
    <row r="48" spans="1:7">
      <c r="A48" s="131" t="s">
        <v>177</v>
      </c>
      <c r="B48" s="118">
        <v>232.9</v>
      </c>
      <c r="C48" s="117">
        <v>700</v>
      </c>
      <c r="D48" s="116">
        <v>1400</v>
      </c>
      <c r="E48" s="118">
        <v>550.39</v>
      </c>
      <c r="F48" s="114">
        <f t="shared" si="0"/>
        <v>236.32030914555605</v>
      </c>
      <c r="G48" s="130">
        <f t="shared" si="1"/>
        <v>39.313571428571429</v>
      </c>
    </row>
    <row r="49" spans="1:7">
      <c r="A49" s="131" t="s">
        <v>178</v>
      </c>
      <c r="B49" s="116">
        <v>13519.42</v>
      </c>
      <c r="C49" s="117">
        <v>33700</v>
      </c>
      <c r="D49" s="116">
        <v>41000</v>
      </c>
      <c r="E49" s="116">
        <v>14320.63</v>
      </c>
      <c r="F49" s="114">
        <f t="shared" si="0"/>
        <v>105.92636370495183</v>
      </c>
      <c r="G49" s="130">
        <f t="shared" si="1"/>
        <v>34.928365853658534</v>
      </c>
    </row>
    <row r="50" spans="1:7">
      <c r="A50" s="131" t="s">
        <v>131</v>
      </c>
      <c r="B50" s="116">
        <v>3950</v>
      </c>
      <c r="C50" s="117">
        <v>6500</v>
      </c>
      <c r="D50" s="116">
        <v>12000</v>
      </c>
      <c r="E50" s="116">
        <v>3010</v>
      </c>
      <c r="F50" s="114">
        <f t="shared" si="0"/>
        <v>76.202531645569621</v>
      </c>
      <c r="G50" s="130">
        <f t="shared" si="1"/>
        <v>25.083333333333336</v>
      </c>
    </row>
    <row r="51" spans="1:7">
      <c r="A51" s="131" t="s">
        <v>179</v>
      </c>
      <c r="B51" s="116">
        <v>75670.22</v>
      </c>
      <c r="C51" s="117"/>
      <c r="D51" s="116"/>
      <c r="E51" s="116"/>
      <c r="F51" s="114">
        <f t="shared" si="0"/>
        <v>0</v>
      </c>
      <c r="G51" s="130"/>
    </row>
    <row r="52" spans="1:7" ht="26.4">
      <c r="A52" s="131" t="s">
        <v>185</v>
      </c>
      <c r="B52" s="116"/>
      <c r="C52" s="117">
        <v>122200</v>
      </c>
      <c r="D52" s="116">
        <v>120820</v>
      </c>
      <c r="E52" s="116">
        <v>68272.94</v>
      </c>
      <c r="F52" s="114"/>
      <c r="G52" s="130">
        <f t="shared" si="1"/>
        <v>56.507978811455061</v>
      </c>
    </row>
    <row r="53" spans="1:7" ht="26.4">
      <c r="A53" s="131" t="s">
        <v>180</v>
      </c>
      <c r="B53" s="116"/>
      <c r="C53" s="117">
        <v>7800</v>
      </c>
      <c r="D53" s="116">
        <v>10300</v>
      </c>
      <c r="E53" s="116">
        <v>4011.38</v>
      </c>
      <c r="F53" s="114"/>
      <c r="G53" s="130">
        <f t="shared" si="1"/>
        <v>38.945436893203883</v>
      </c>
    </row>
    <row r="54" spans="1:7" ht="26.4">
      <c r="A54" s="131" t="s">
        <v>181</v>
      </c>
      <c r="B54" s="116">
        <v>2751.01</v>
      </c>
      <c r="C54" s="117">
        <v>6000</v>
      </c>
      <c r="D54" s="116">
        <v>6100</v>
      </c>
      <c r="E54" s="116">
        <v>2520</v>
      </c>
      <c r="F54" s="114">
        <f t="shared" si="0"/>
        <v>91.602720455396366</v>
      </c>
      <c r="G54" s="130">
        <f t="shared" si="1"/>
        <v>41.311475409836071</v>
      </c>
    </row>
    <row r="55" spans="1:7">
      <c r="A55" s="131" t="s">
        <v>182</v>
      </c>
      <c r="B55" s="116"/>
      <c r="C55" s="117">
        <v>750</v>
      </c>
      <c r="D55" s="118">
        <v>750</v>
      </c>
      <c r="E55" s="118">
        <v>98.66</v>
      </c>
      <c r="F55" s="114"/>
      <c r="G55" s="130">
        <f t="shared" si="1"/>
        <v>13.154666666666667</v>
      </c>
    </row>
    <row r="56" spans="1:7">
      <c r="A56" s="131" t="s">
        <v>127</v>
      </c>
      <c r="B56" s="116">
        <v>4989.16</v>
      </c>
      <c r="C56" s="117"/>
      <c r="D56" s="118"/>
      <c r="E56" s="118"/>
      <c r="F56" s="114">
        <f t="shared" si="0"/>
        <v>0</v>
      </c>
      <c r="G56" s="130"/>
    </row>
    <row r="57" spans="1:7">
      <c r="A57" s="131" t="s">
        <v>186</v>
      </c>
      <c r="B57" s="116">
        <v>4806</v>
      </c>
      <c r="C57" s="117"/>
      <c r="D57" s="118"/>
      <c r="E57" s="118"/>
      <c r="F57" s="114">
        <f t="shared" si="0"/>
        <v>0</v>
      </c>
      <c r="G57" s="130"/>
    </row>
    <row r="58" spans="1:7">
      <c r="A58" s="131" t="s">
        <v>133</v>
      </c>
      <c r="B58" s="116">
        <v>1422.81</v>
      </c>
      <c r="C58" s="117"/>
      <c r="D58" s="116">
        <v>2000</v>
      </c>
      <c r="E58" s="116">
        <v>1530.07</v>
      </c>
      <c r="F58" s="114">
        <f t="shared" si="0"/>
        <v>107.53860318665176</v>
      </c>
      <c r="G58" s="130">
        <f t="shared" si="1"/>
        <v>76.503500000000003</v>
      </c>
    </row>
    <row r="59" spans="1:7">
      <c r="A59" s="131" t="s">
        <v>183</v>
      </c>
      <c r="B59" s="118"/>
      <c r="C59" s="121">
        <v>4900</v>
      </c>
      <c r="D59" s="116">
        <v>3100</v>
      </c>
      <c r="E59" s="118">
        <v>694.16</v>
      </c>
      <c r="F59" s="114"/>
      <c r="G59" s="130">
        <f t="shared" si="1"/>
        <v>22.392258064516128</v>
      </c>
    </row>
    <row r="60" spans="1:7">
      <c r="A60" s="131" t="s">
        <v>132</v>
      </c>
      <c r="B60" s="118"/>
      <c r="C60" s="117">
        <v>5600</v>
      </c>
      <c r="D60" s="116">
        <v>5300</v>
      </c>
      <c r="E60" s="118">
        <v>88.11</v>
      </c>
      <c r="F60" s="114"/>
      <c r="G60" s="130">
        <f t="shared" si="1"/>
        <v>1.6624528301886792</v>
      </c>
    </row>
    <row r="61" spans="1:7" ht="26.4">
      <c r="A61" s="131" t="s">
        <v>134</v>
      </c>
      <c r="B61" s="116">
        <v>3515.78</v>
      </c>
      <c r="C61" s="117">
        <v>3000</v>
      </c>
      <c r="D61" s="116">
        <v>2000</v>
      </c>
      <c r="E61" s="118"/>
      <c r="F61" s="114">
        <f t="shared" si="0"/>
        <v>0</v>
      </c>
      <c r="G61" s="130">
        <f t="shared" si="1"/>
        <v>0</v>
      </c>
    </row>
    <row r="62" spans="1:7" s="71" customFormat="1">
      <c r="A62" s="129" t="s">
        <v>103</v>
      </c>
      <c r="B62" s="119">
        <v>310.38</v>
      </c>
      <c r="C62" s="120">
        <v>50</v>
      </c>
      <c r="D62" s="119">
        <v>50</v>
      </c>
      <c r="E62" s="119"/>
      <c r="F62" s="114">
        <f t="shared" si="0"/>
        <v>0</v>
      </c>
      <c r="G62" s="130">
        <f t="shared" si="1"/>
        <v>0</v>
      </c>
    </row>
    <row r="63" spans="1:7">
      <c r="A63" s="131" t="s">
        <v>178</v>
      </c>
      <c r="B63" s="118">
        <v>10</v>
      </c>
      <c r="C63" s="121">
        <v>50</v>
      </c>
      <c r="D63" s="118">
        <v>50</v>
      </c>
      <c r="E63" s="118"/>
      <c r="F63" s="114">
        <f t="shared" si="0"/>
        <v>0</v>
      </c>
      <c r="G63" s="130">
        <f t="shared" si="1"/>
        <v>0</v>
      </c>
    </row>
    <row r="64" spans="1:7">
      <c r="A64" s="131" t="s">
        <v>179</v>
      </c>
      <c r="B64" s="118">
        <v>300.38</v>
      </c>
      <c r="C64" s="121"/>
      <c r="D64" s="118"/>
      <c r="E64" s="118"/>
      <c r="F64" s="114">
        <f t="shared" si="0"/>
        <v>0</v>
      </c>
      <c r="G64" s="130"/>
    </row>
    <row r="65" spans="1:7" s="71" customFormat="1" ht="26.4">
      <c r="A65" s="129" t="s">
        <v>110</v>
      </c>
      <c r="B65" s="119"/>
      <c r="C65" s="115">
        <v>1000</v>
      </c>
      <c r="D65" s="114">
        <v>1000</v>
      </c>
      <c r="E65" s="119"/>
      <c r="F65" s="114"/>
      <c r="G65" s="130">
        <f t="shared" si="1"/>
        <v>0</v>
      </c>
    </row>
    <row r="66" spans="1:7" ht="26.4">
      <c r="A66" s="131" t="s">
        <v>180</v>
      </c>
      <c r="B66" s="118"/>
      <c r="C66" s="117">
        <v>1000</v>
      </c>
      <c r="D66" s="116">
        <v>1000</v>
      </c>
      <c r="E66" s="118"/>
      <c r="F66" s="114"/>
      <c r="G66" s="130">
        <f t="shared" si="1"/>
        <v>0</v>
      </c>
    </row>
    <row r="67" spans="1:7" s="71" customFormat="1">
      <c r="A67" s="129" t="s">
        <v>113</v>
      </c>
      <c r="B67" s="119">
        <v>802.98</v>
      </c>
      <c r="C67" s="120">
        <v>950</v>
      </c>
      <c r="D67" s="114">
        <v>1100</v>
      </c>
      <c r="E67" s="119">
        <v>787.84</v>
      </c>
      <c r="F67" s="114">
        <f t="shared" si="0"/>
        <v>98.114523400333752</v>
      </c>
      <c r="G67" s="130">
        <f t="shared" si="1"/>
        <v>71.621818181818185</v>
      </c>
    </row>
    <row r="68" spans="1:7">
      <c r="A68" s="131" t="s">
        <v>178</v>
      </c>
      <c r="B68" s="118">
        <v>0.98</v>
      </c>
      <c r="C68" s="121">
        <v>50</v>
      </c>
      <c r="D68" s="118">
        <v>100</v>
      </c>
      <c r="E68" s="118">
        <v>7.84</v>
      </c>
      <c r="F68" s="114">
        <f t="shared" si="0"/>
        <v>800</v>
      </c>
      <c r="G68" s="130">
        <f t="shared" si="1"/>
        <v>7.84</v>
      </c>
    </row>
    <row r="69" spans="1:7" ht="26.4">
      <c r="A69" s="131" t="s">
        <v>180</v>
      </c>
      <c r="B69" s="118"/>
      <c r="C69" s="121">
        <v>900</v>
      </c>
      <c r="D69" s="116">
        <v>1000</v>
      </c>
      <c r="E69" s="118">
        <v>780</v>
      </c>
      <c r="F69" s="114"/>
      <c r="G69" s="130">
        <f t="shared" si="1"/>
        <v>78</v>
      </c>
    </row>
    <row r="70" spans="1:7">
      <c r="A70" s="131" t="s">
        <v>127</v>
      </c>
      <c r="B70" s="118">
        <v>802</v>
      </c>
      <c r="C70" s="121"/>
      <c r="D70" s="118"/>
      <c r="E70" s="118"/>
      <c r="F70" s="114">
        <f t="shared" ref="F70:F78" si="2">(E70/B70)*100</f>
        <v>0</v>
      </c>
      <c r="G70" s="130"/>
    </row>
    <row r="71" spans="1:7" s="71" customFormat="1">
      <c r="A71" s="129" t="s">
        <v>116</v>
      </c>
      <c r="B71" s="119">
        <v>710.74</v>
      </c>
      <c r="C71" s="115">
        <v>9800</v>
      </c>
      <c r="D71" s="114">
        <v>22800</v>
      </c>
      <c r="E71" s="114">
        <v>5971.29</v>
      </c>
      <c r="F71" s="114">
        <f t="shared" si="2"/>
        <v>840.15111011058889</v>
      </c>
      <c r="G71" s="130">
        <f t="shared" ref="G71:G78" si="3">(E71/D71)*100</f>
        <v>26.18986842105263</v>
      </c>
    </row>
    <row r="72" spans="1:7" s="71" customFormat="1">
      <c r="A72" s="129" t="s">
        <v>120</v>
      </c>
      <c r="B72" s="119">
        <v>710.74</v>
      </c>
      <c r="C72" s="115">
        <f>SUM(C73:C77)</f>
        <v>9800</v>
      </c>
      <c r="D72" s="114">
        <v>22800</v>
      </c>
      <c r="E72" s="114">
        <v>5971.29</v>
      </c>
      <c r="F72" s="114">
        <f t="shared" si="2"/>
        <v>840.15111011058889</v>
      </c>
      <c r="G72" s="130">
        <f t="shared" si="3"/>
        <v>26.18986842105263</v>
      </c>
    </row>
    <row r="73" spans="1:7">
      <c r="A73" s="131" t="s">
        <v>177</v>
      </c>
      <c r="B73" s="118"/>
      <c r="C73" s="121">
        <v>500</v>
      </c>
      <c r="D73" s="118">
        <v>500</v>
      </c>
      <c r="E73" s="118">
        <v>81.900000000000006</v>
      </c>
      <c r="F73" s="114"/>
      <c r="G73" s="130">
        <f t="shared" si="3"/>
        <v>16.38</v>
      </c>
    </row>
    <row r="74" spans="1:7">
      <c r="A74" s="131" t="s">
        <v>178</v>
      </c>
      <c r="B74" s="118">
        <v>281.95</v>
      </c>
      <c r="C74" s="117">
        <v>5200</v>
      </c>
      <c r="D74" s="116">
        <v>8200</v>
      </c>
      <c r="E74" s="116">
        <v>3509.46</v>
      </c>
      <c r="F74" s="114">
        <f t="shared" si="2"/>
        <v>1244.7100549742863</v>
      </c>
      <c r="G74" s="130">
        <f t="shared" si="3"/>
        <v>42.798292682926828</v>
      </c>
    </row>
    <row r="75" spans="1:7" ht="26.4">
      <c r="A75" s="131" t="s">
        <v>185</v>
      </c>
      <c r="B75" s="118"/>
      <c r="C75" s="117">
        <v>0</v>
      </c>
      <c r="D75" s="116">
        <v>10000</v>
      </c>
      <c r="E75" s="116">
        <v>1879.93</v>
      </c>
      <c r="F75" s="114"/>
      <c r="G75" s="130">
        <f t="shared" si="3"/>
        <v>18.799299999999999</v>
      </c>
    </row>
    <row r="76" spans="1:7" ht="26.4">
      <c r="A76" s="131" t="s">
        <v>180</v>
      </c>
      <c r="B76" s="118"/>
      <c r="C76" s="117">
        <v>1500</v>
      </c>
      <c r="D76" s="116">
        <v>1500</v>
      </c>
      <c r="E76" s="118"/>
      <c r="F76" s="114"/>
      <c r="G76" s="130">
        <f t="shared" si="3"/>
        <v>0</v>
      </c>
    </row>
    <row r="77" spans="1:7">
      <c r="A77" s="131" t="s">
        <v>132</v>
      </c>
      <c r="B77" s="118">
        <v>428.79</v>
      </c>
      <c r="C77" s="117">
        <v>2600</v>
      </c>
      <c r="D77" s="116">
        <v>2600</v>
      </c>
      <c r="E77" s="118">
        <v>500</v>
      </c>
      <c r="F77" s="114">
        <f t="shared" si="2"/>
        <v>116.6071969961986</v>
      </c>
      <c r="G77" s="130">
        <f t="shared" si="3"/>
        <v>19.230769230769234</v>
      </c>
    </row>
    <row r="78" spans="1:7" s="71" customFormat="1" ht="14.4" thickBot="1">
      <c r="A78" s="133" t="s">
        <v>125</v>
      </c>
      <c r="B78" s="134">
        <v>872661.56</v>
      </c>
      <c r="C78" s="135">
        <f>C71+C36</f>
        <v>1619000</v>
      </c>
      <c r="D78" s="134">
        <v>1666799</v>
      </c>
      <c r="E78" s="134">
        <v>771502.73</v>
      </c>
      <c r="F78" s="134">
        <f t="shared" si="2"/>
        <v>88.408011234045873</v>
      </c>
      <c r="G78" s="136">
        <f t="shared" si="3"/>
        <v>46.286488652800969</v>
      </c>
    </row>
    <row r="79" spans="1:7">
      <c r="B79" s="137"/>
    </row>
    <row r="80" spans="1:7">
      <c r="B80" s="23"/>
      <c r="E80" s="100"/>
    </row>
    <row r="81" spans="2:2">
      <c r="B81" s="24"/>
    </row>
  </sheetData>
  <mergeCells count="1">
    <mergeCell ref="A1:G1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485A2-7493-4380-9624-7F40F752E2EE}">
  <sheetPr>
    <pageSetUpPr fitToPage="1"/>
  </sheetPr>
  <dimension ref="A1:G27"/>
  <sheetViews>
    <sheetView workbookViewId="0">
      <selection sqref="A1:G1"/>
    </sheetView>
  </sheetViews>
  <sheetFormatPr defaultRowHeight="13.8"/>
  <cols>
    <col min="1" max="1" width="53.19921875" customWidth="1"/>
    <col min="2" max="4" width="17" customWidth="1"/>
    <col min="5" max="5" width="16.8984375" customWidth="1"/>
    <col min="6" max="6" width="14" customWidth="1"/>
    <col min="7" max="7" width="13.19921875" customWidth="1"/>
  </cols>
  <sheetData>
    <row r="1" spans="1:7" ht="15.6">
      <c r="A1" s="170" t="s">
        <v>292</v>
      </c>
      <c r="B1" s="170"/>
      <c r="C1" s="170"/>
      <c r="D1" s="170"/>
      <c r="E1" s="170"/>
      <c r="F1" s="170"/>
      <c r="G1" s="170"/>
    </row>
    <row r="2" spans="1:7">
      <c r="A2" s="105"/>
      <c r="B2" s="105"/>
      <c r="C2" s="105"/>
      <c r="D2" s="105"/>
      <c r="E2" s="105"/>
      <c r="F2" s="105"/>
      <c r="G2" s="105"/>
    </row>
    <row r="3" spans="1:7" ht="61.5" customHeight="1">
      <c r="A3" s="104" t="s">
        <v>27</v>
      </c>
      <c r="B3" s="2" t="s">
        <v>171</v>
      </c>
      <c r="C3" s="2" t="s">
        <v>173</v>
      </c>
      <c r="D3" s="2" t="s">
        <v>174</v>
      </c>
      <c r="E3" s="2" t="s">
        <v>172</v>
      </c>
      <c r="F3" s="2" t="s">
        <v>3</v>
      </c>
      <c r="G3" s="2" t="s">
        <v>3</v>
      </c>
    </row>
    <row r="4" spans="1:7">
      <c r="A4" s="104"/>
      <c r="B4" s="2">
        <v>1</v>
      </c>
      <c r="C4" s="2">
        <v>2</v>
      </c>
      <c r="D4" s="2">
        <v>3</v>
      </c>
      <c r="E4" s="2">
        <v>4</v>
      </c>
      <c r="F4" s="2" t="s">
        <v>4</v>
      </c>
      <c r="G4" s="2" t="s">
        <v>5</v>
      </c>
    </row>
    <row r="5" spans="1:7">
      <c r="A5" s="103" t="s">
        <v>136</v>
      </c>
      <c r="B5" s="86">
        <v>872661.56</v>
      </c>
      <c r="C5" s="106">
        <v>1619000</v>
      </c>
      <c r="D5" s="106">
        <v>1666799</v>
      </c>
      <c r="E5" s="86">
        <v>771502.73</v>
      </c>
      <c r="F5" s="86">
        <f>(E5/B5)*100</f>
        <v>88.408011234045873</v>
      </c>
      <c r="G5" s="86">
        <f>(E5/D5)*100</f>
        <v>46.286488652800969</v>
      </c>
    </row>
    <row r="6" spans="1:7">
      <c r="A6" s="103" t="s">
        <v>137</v>
      </c>
      <c r="B6" s="86">
        <v>872661.56</v>
      </c>
      <c r="C6" s="106">
        <v>1619000</v>
      </c>
      <c r="D6" s="106">
        <v>1666799</v>
      </c>
      <c r="E6" s="86">
        <v>771502.73</v>
      </c>
      <c r="F6" s="86">
        <f t="shared" ref="F6:F27" si="0">(E6/B6)*100</f>
        <v>88.408011234045873</v>
      </c>
      <c r="G6" s="86">
        <f t="shared" ref="G6:G27" si="1">(E6/D6)*100</f>
        <v>46.286488652800969</v>
      </c>
    </row>
    <row r="7" spans="1:7">
      <c r="A7" s="103" t="s">
        <v>138</v>
      </c>
      <c r="B7" s="86">
        <v>872661.56</v>
      </c>
      <c r="C7" s="106">
        <v>1619000</v>
      </c>
      <c r="D7" s="106">
        <v>1666799</v>
      </c>
      <c r="E7" s="86">
        <v>771502.73</v>
      </c>
      <c r="F7" s="86">
        <f t="shared" si="0"/>
        <v>88.408011234045873</v>
      </c>
      <c r="G7" s="86">
        <f t="shared" si="1"/>
        <v>46.286488652800969</v>
      </c>
    </row>
    <row r="8" spans="1:7">
      <c r="A8" s="102" t="s">
        <v>139</v>
      </c>
      <c r="B8" s="87">
        <v>872661.56</v>
      </c>
      <c r="C8" s="107">
        <v>1619000</v>
      </c>
      <c r="D8" s="107">
        <v>1666799</v>
      </c>
      <c r="E8" s="87">
        <v>771502.73</v>
      </c>
      <c r="F8" s="87">
        <f t="shared" si="0"/>
        <v>88.408011234045873</v>
      </c>
      <c r="G8" s="87">
        <f t="shared" si="1"/>
        <v>46.286488652800969</v>
      </c>
    </row>
    <row r="9" spans="1:7">
      <c r="A9" s="102" t="s">
        <v>140</v>
      </c>
      <c r="B9" s="87">
        <v>872661.56</v>
      </c>
      <c r="C9" s="87">
        <v>1619000</v>
      </c>
      <c r="D9" s="107">
        <v>1666799</v>
      </c>
      <c r="E9" s="87">
        <v>771502.73</v>
      </c>
      <c r="F9" s="87">
        <f t="shared" si="0"/>
        <v>88.408011234045873</v>
      </c>
      <c r="G9" s="87">
        <f t="shared" si="1"/>
        <v>46.286488652800969</v>
      </c>
    </row>
    <row r="10" spans="1:7" s="71" customFormat="1">
      <c r="A10" s="103" t="s">
        <v>141</v>
      </c>
      <c r="B10" s="86">
        <v>813500.75</v>
      </c>
      <c r="C10" s="106">
        <v>1465200</v>
      </c>
      <c r="D10" s="106">
        <v>1473920</v>
      </c>
      <c r="E10" s="86">
        <v>703068.74</v>
      </c>
      <c r="F10" s="86">
        <f t="shared" si="0"/>
        <v>86.425088114546909</v>
      </c>
      <c r="G10" s="86">
        <f t="shared" si="1"/>
        <v>47.700603831958318</v>
      </c>
    </row>
    <row r="11" spans="1:7">
      <c r="A11" s="102" t="s">
        <v>62</v>
      </c>
      <c r="B11" s="87">
        <v>813500.75</v>
      </c>
      <c r="C11" s="107">
        <v>1465200</v>
      </c>
      <c r="D11" s="107">
        <v>1463920</v>
      </c>
      <c r="E11" s="87">
        <v>701188.81</v>
      </c>
      <c r="F11" s="87">
        <f t="shared" si="0"/>
        <v>86.193996748005461</v>
      </c>
      <c r="G11" s="87">
        <f t="shared" si="1"/>
        <v>47.898027897699329</v>
      </c>
    </row>
    <row r="12" spans="1:7">
      <c r="A12" s="102" t="s">
        <v>63</v>
      </c>
      <c r="B12" s="87">
        <v>734859.14</v>
      </c>
      <c r="C12" s="107">
        <v>1337000</v>
      </c>
      <c r="D12" s="107">
        <v>1337000</v>
      </c>
      <c r="E12" s="87">
        <v>630395.87</v>
      </c>
      <c r="F12" s="87">
        <f t="shared" si="0"/>
        <v>85.784585873151144</v>
      </c>
      <c r="G12" s="87">
        <f t="shared" si="1"/>
        <v>47.15002767389678</v>
      </c>
    </row>
    <row r="13" spans="1:7">
      <c r="A13" s="102" t="s">
        <v>72</v>
      </c>
      <c r="B13" s="87">
        <v>78341.23</v>
      </c>
      <c r="C13" s="107">
        <v>128200</v>
      </c>
      <c r="D13" s="107">
        <v>126920</v>
      </c>
      <c r="E13" s="87">
        <v>70792.94</v>
      </c>
      <c r="F13" s="87">
        <f t="shared" si="0"/>
        <v>90.364856410857996</v>
      </c>
      <c r="G13" s="87">
        <f t="shared" si="1"/>
        <v>55.777607942010718</v>
      </c>
    </row>
    <row r="14" spans="1:7">
      <c r="A14" s="102" t="s">
        <v>103</v>
      </c>
      <c r="B14" s="87">
        <v>300.38</v>
      </c>
      <c r="C14" s="87">
        <v>0</v>
      </c>
      <c r="D14" s="87"/>
      <c r="E14" s="87"/>
      <c r="F14" s="87">
        <f t="shared" si="0"/>
        <v>0</v>
      </c>
      <c r="G14" s="87"/>
    </row>
    <row r="15" spans="1:7">
      <c r="A15" s="102" t="s">
        <v>116</v>
      </c>
      <c r="B15" s="87">
        <v>0</v>
      </c>
      <c r="C15" s="87">
        <v>0</v>
      </c>
      <c r="D15" s="107">
        <v>10000</v>
      </c>
      <c r="E15" s="87">
        <v>1879.93</v>
      </c>
      <c r="F15" s="87"/>
      <c r="G15" s="87">
        <f t="shared" si="1"/>
        <v>18.799299999999999</v>
      </c>
    </row>
    <row r="16" spans="1:7">
      <c r="A16" s="102" t="s">
        <v>117</v>
      </c>
      <c r="B16" s="87">
        <v>0</v>
      </c>
      <c r="C16" s="87">
        <v>0</v>
      </c>
      <c r="D16" s="87"/>
      <c r="E16" s="87"/>
      <c r="F16" s="87"/>
      <c r="G16" s="87"/>
    </row>
    <row r="17" spans="1:7">
      <c r="A17" s="101" t="s">
        <v>120</v>
      </c>
      <c r="B17" s="107">
        <v>0</v>
      </c>
      <c r="C17" s="87">
        <v>0</v>
      </c>
      <c r="D17" s="107">
        <v>10000</v>
      </c>
      <c r="E17" s="87">
        <v>1879.93</v>
      </c>
      <c r="F17" s="87"/>
      <c r="G17" s="87">
        <f t="shared" si="1"/>
        <v>18.799299999999999</v>
      </c>
    </row>
    <row r="18" spans="1:7" s="71" customFormat="1">
      <c r="A18" s="103" t="s">
        <v>142</v>
      </c>
      <c r="B18" s="86">
        <v>59160.81</v>
      </c>
      <c r="C18" s="106">
        <v>153800</v>
      </c>
      <c r="D18" s="106">
        <v>10000</v>
      </c>
      <c r="E18" s="86">
        <v>68433.990000000005</v>
      </c>
      <c r="F18" s="86">
        <f t="shared" si="0"/>
        <v>115.67453183957421</v>
      </c>
      <c r="G18" s="86">
        <f t="shared" si="1"/>
        <v>684.33990000000006</v>
      </c>
    </row>
    <row r="19" spans="1:7">
      <c r="A19" s="102" t="s">
        <v>62</v>
      </c>
      <c r="B19" s="87">
        <v>58450.07</v>
      </c>
      <c r="C19" s="107">
        <v>144000</v>
      </c>
      <c r="D19" s="107">
        <v>192879</v>
      </c>
      <c r="E19" s="87">
        <v>64342.63</v>
      </c>
      <c r="F19" s="87">
        <f t="shared" si="0"/>
        <v>110.08135661770805</v>
      </c>
      <c r="G19" s="87">
        <f t="shared" si="1"/>
        <v>33.359064491209509</v>
      </c>
    </row>
    <row r="20" spans="1:7">
      <c r="A20" s="102" t="s">
        <v>63</v>
      </c>
      <c r="B20" s="87">
        <v>25121.02</v>
      </c>
      <c r="C20" s="107">
        <v>79050</v>
      </c>
      <c r="D20" s="107">
        <v>178979</v>
      </c>
      <c r="E20" s="87">
        <v>39251.39</v>
      </c>
      <c r="F20" s="87">
        <f t="shared" si="0"/>
        <v>156.24918892624581</v>
      </c>
      <c r="G20" s="87">
        <f t="shared" si="1"/>
        <v>21.930723716190169</v>
      </c>
    </row>
    <row r="21" spans="1:7">
      <c r="A21" s="102" t="s">
        <v>72</v>
      </c>
      <c r="B21" s="87">
        <v>32516.07</v>
      </c>
      <c r="C21" s="107">
        <v>62950</v>
      </c>
      <c r="D21" s="107">
        <v>95275</v>
      </c>
      <c r="E21" s="87">
        <v>24303.4</v>
      </c>
      <c r="F21" s="87">
        <f t="shared" si="0"/>
        <v>74.742734900004834</v>
      </c>
      <c r="G21" s="87">
        <f t="shared" si="1"/>
        <v>25.508685384413543</v>
      </c>
    </row>
    <row r="22" spans="1:7">
      <c r="A22" s="102" t="s">
        <v>103</v>
      </c>
      <c r="B22" s="87">
        <v>10</v>
      </c>
      <c r="C22" s="87">
        <v>50</v>
      </c>
      <c r="D22" s="87">
        <v>50</v>
      </c>
      <c r="E22" s="87"/>
      <c r="F22" s="87">
        <f t="shared" si="0"/>
        <v>0</v>
      </c>
      <c r="G22" s="87">
        <f t="shared" si="1"/>
        <v>0</v>
      </c>
    </row>
    <row r="23" spans="1:7">
      <c r="A23" s="102" t="s">
        <v>107</v>
      </c>
      <c r="B23" s="87"/>
      <c r="C23" s="87"/>
      <c r="D23" s="87"/>
      <c r="E23" s="87"/>
      <c r="F23" s="87"/>
      <c r="G23" s="87"/>
    </row>
    <row r="24" spans="1:7" ht="26.4">
      <c r="A24" s="102" t="s">
        <v>110</v>
      </c>
      <c r="B24" s="87"/>
      <c r="C24" s="87">
        <v>1000</v>
      </c>
      <c r="D24" s="87">
        <v>1000</v>
      </c>
      <c r="E24" s="87"/>
      <c r="F24" s="87"/>
      <c r="G24" s="87">
        <f t="shared" si="1"/>
        <v>0</v>
      </c>
    </row>
    <row r="25" spans="1:7">
      <c r="A25" s="102" t="s">
        <v>113</v>
      </c>
      <c r="B25" s="87">
        <v>802.98</v>
      </c>
      <c r="C25" s="87">
        <v>950</v>
      </c>
      <c r="D25" s="87">
        <v>1100</v>
      </c>
      <c r="E25" s="87">
        <v>787.84</v>
      </c>
      <c r="F25" s="87">
        <f t="shared" si="0"/>
        <v>98.114523400333752</v>
      </c>
      <c r="G25" s="87">
        <f t="shared" si="1"/>
        <v>71.621818181818185</v>
      </c>
    </row>
    <row r="26" spans="1:7">
      <c r="A26" s="102" t="s">
        <v>116</v>
      </c>
      <c r="B26" s="87">
        <v>710.74</v>
      </c>
      <c r="C26" s="87">
        <v>9800</v>
      </c>
      <c r="D26" s="87">
        <v>12800</v>
      </c>
      <c r="E26" s="87">
        <v>4091.36</v>
      </c>
      <c r="F26" s="87">
        <f t="shared" si="0"/>
        <v>575.6479162562963</v>
      </c>
      <c r="G26" s="87">
        <f t="shared" si="1"/>
        <v>31.963750000000001</v>
      </c>
    </row>
    <row r="27" spans="1:7">
      <c r="A27" s="102" t="s">
        <v>120</v>
      </c>
      <c r="B27" s="87">
        <v>710.74</v>
      </c>
      <c r="C27" s="87">
        <v>9800</v>
      </c>
      <c r="D27" s="87">
        <v>12800</v>
      </c>
      <c r="E27" s="87">
        <v>4091.36</v>
      </c>
      <c r="F27" s="87">
        <f t="shared" si="0"/>
        <v>575.6479162562963</v>
      </c>
      <c r="G27" s="87">
        <f t="shared" si="1"/>
        <v>31.963750000000001</v>
      </c>
    </row>
  </sheetData>
  <mergeCells count="1">
    <mergeCell ref="A1:G1"/>
  </mergeCells>
  <pageMargins left="0.7" right="0.7" top="0.75" bottom="0.75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4F33-E7E2-4A82-AD64-D9AFE78B28CC}">
  <sheetPr>
    <pageSetUpPr fitToPage="1"/>
  </sheetPr>
  <dimension ref="A1:H16"/>
  <sheetViews>
    <sheetView workbookViewId="0">
      <selection activeCell="C13" sqref="C13:H13"/>
    </sheetView>
  </sheetViews>
  <sheetFormatPr defaultRowHeight="13.8"/>
  <cols>
    <col min="2" max="2" width="58.3984375" customWidth="1"/>
    <col min="3" max="6" width="16.69921875" customWidth="1"/>
    <col min="7" max="7" width="13" customWidth="1"/>
    <col min="8" max="8" width="14.3984375" customWidth="1"/>
  </cols>
  <sheetData>
    <row r="1" spans="1:8">
      <c r="A1" s="171" t="s">
        <v>0</v>
      </c>
      <c r="B1" s="171"/>
      <c r="C1" s="171"/>
      <c r="D1" s="171"/>
      <c r="E1" s="171"/>
      <c r="F1" s="171"/>
      <c r="G1" s="171"/>
      <c r="H1" s="171"/>
    </row>
    <row r="2" spans="1:8">
      <c r="A2" s="171" t="s">
        <v>143</v>
      </c>
      <c r="B2" s="171"/>
      <c r="C2" s="171"/>
      <c r="D2" s="171"/>
      <c r="E2" s="171"/>
      <c r="F2" s="171"/>
      <c r="G2" s="171"/>
      <c r="H2" s="171"/>
    </row>
    <row r="3" spans="1:8" ht="14.4" thickBot="1"/>
    <row r="4" spans="1:8" ht="60.75" customHeight="1" thickBot="1">
      <c r="A4" s="41" t="s">
        <v>144</v>
      </c>
      <c r="B4" s="51" t="s">
        <v>27</v>
      </c>
      <c r="C4" s="2" t="s">
        <v>171</v>
      </c>
      <c r="D4" s="2" t="s">
        <v>173</v>
      </c>
      <c r="E4" s="2" t="s">
        <v>174</v>
      </c>
      <c r="F4" s="2" t="s">
        <v>172</v>
      </c>
      <c r="G4" s="2" t="s">
        <v>3</v>
      </c>
      <c r="H4" s="2" t="s">
        <v>3</v>
      </c>
    </row>
    <row r="5" spans="1:8">
      <c r="A5" s="42"/>
      <c r="B5" s="43"/>
      <c r="C5" s="2">
        <v>1</v>
      </c>
      <c r="D5" s="2">
        <v>2</v>
      </c>
      <c r="E5" s="2">
        <v>3</v>
      </c>
      <c r="F5" s="2">
        <v>4</v>
      </c>
      <c r="G5" s="2" t="s">
        <v>4</v>
      </c>
      <c r="H5" s="2" t="s">
        <v>5</v>
      </c>
    </row>
    <row r="6" spans="1:8">
      <c r="A6" s="44">
        <v>8</v>
      </c>
      <c r="B6" s="45" t="s">
        <v>145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46">
        <v>0</v>
      </c>
    </row>
    <row r="7" spans="1:8" ht="14.4" thickBot="1">
      <c r="A7" s="47">
        <v>84</v>
      </c>
      <c r="B7" s="48" t="s">
        <v>146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50">
        <v>0</v>
      </c>
    </row>
    <row r="10" spans="1:8">
      <c r="A10" s="138" t="s">
        <v>0</v>
      </c>
      <c r="B10" s="138"/>
      <c r="C10" s="138"/>
      <c r="D10" s="138"/>
      <c r="E10" s="138"/>
      <c r="F10" s="138"/>
      <c r="G10" s="138"/>
      <c r="H10" s="138"/>
    </row>
    <row r="11" spans="1:8">
      <c r="A11" s="138" t="s">
        <v>147</v>
      </c>
      <c r="B11" s="138"/>
      <c r="C11" s="138"/>
      <c r="D11" s="138"/>
      <c r="E11" s="138"/>
      <c r="F11" s="138"/>
      <c r="G11" s="138"/>
      <c r="H11" s="138"/>
    </row>
    <row r="12" spans="1:8" ht="14.4" thickBot="1"/>
    <row r="13" spans="1:8" ht="61.5" customHeight="1" thickBot="1">
      <c r="A13" s="41" t="s">
        <v>144</v>
      </c>
      <c r="B13" s="51" t="s">
        <v>27</v>
      </c>
      <c r="C13" s="2" t="s">
        <v>171</v>
      </c>
      <c r="D13" s="2" t="s">
        <v>173</v>
      </c>
      <c r="E13" s="2" t="s">
        <v>174</v>
      </c>
      <c r="F13" s="2" t="s">
        <v>172</v>
      </c>
      <c r="G13" s="2" t="s">
        <v>3</v>
      </c>
      <c r="H13" s="2" t="s">
        <v>3</v>
      </c>
    </row>
    <row r="14" spans="1:8">
      <c r="A14" s="42"/>
      <c r="B14" s="43"/>
      <c r="C14" s="2">
        <v>1</v>
      </c>
      <c r="D14" s="2">
        <v>2</v>
      </c>
      <c r="E14" s="2">
        <v>3</v>
      </c>
      <c r="F14" s="2">
        <v>4</v>
      </c>
      <c r="G14" s="2" t="s">
        <v>4</v>
      </c>
      <c r="H14" s="2" t="s">
        <v>5</v>
      </c>
    </row>
    <row r="15" spans="1:8">
      <c r="A15" s="44">
        <v>8</v>
      </c>
      <c r="B15" s="45" t="s">
        <v>148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46">
        <v>0</v>
      </c>
    </row>
    <row r="16" spans="1:8" ht="14.4" thickBot="1">
      <c r="A16" s="47">
        <v>84</v>
      </c>
      <c r="B16" s="48" t="s">
        <v>148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50">
        <v>0</v>
      </c>
    </row>
  </sheetData>
  <mergeCells count="4">
    <mergeCell ref="A1:H1"/>
    <mergeCell ref="A2:H2"/>
    <mergeCell ref="A10:H10"/>
    <mergeCell ref="A11:H11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6F17-6AB5-4DF3-84D2-68B891AF1D60}">
  <sheetPr>
    <pageSetUpPr fitToPage="1"/>
  </sheetPr>
  <dimension ref="A2:P378"/>
  <sheetViews>
    <sheetView workbookViewId="0">
      <selection activeCell="B2" sqref="B2:D2"/>
    </sheetView>
  </sheetViews>
  <sheetFormatPr defaultRowHeight="13.8"/>
  <cols>
    <col min="1" max="1" width="47.59765625" customWidth="1"/>
    <col min="2" max="5" width="16.69921875" customWidth="1"/>
    <col min="6" max="6" width="13.3984375" customWidth="1"/>
    <col min="7" max="7" width="12.09765625" customWidth="1"/>
  </cols>
  <sheetData>
    <row r="2" spans="1:7">
      <c r="B2" s="138" t="s">
        <v>293</v>
      </c>
      <c r="C2" s="138"/>
      <c r="D2" s="138"/>
    </row>
    <row r="4" spans="1:7" ht="70.5" customHeight="1">
      <c r="A4" s="20" t="s">
        <v>27</v>
      </c>
      <c r="B4" s="2" t="s">
        <v>171</v>
      </c>
      <c r="C4" s="2" t="s">
        <v>173</v>
      </c>
      <c r="D4" s="2" t="s">
        <v>174</v>
      </c>
      <c r="E4" s="2" t="s">
        <v>172</v>
      </c>
      <c r="F4" s="2" t="s">
        <v>3</v>
      </c>
      <c r="G4" s="2" t="s">
        <v>3</v>
      </c>
    </row>
    <row r="5" spans="1:7">
      <c r="A5" s="20"/>
      <c r="B5" s="2">
        <v>1</v>
      </c>
      <c r="C5" s="2">
        <v>2</v>
      </c>
      <c r="D5" s="2">
        <v>3</v>
      </c>
      <c r="E5" s="2">
        <v>4</v>
      </c>
      <c r="F5" s="2" t="s">
        <v>4</v>
      </c>
      <c r="G5" s="2" t="s">
        <v>5</v>
      </c>
    </row>
    <row r="6" spans="1:7">
      <c r="A6" s="17" t="s">
        <v>136</v>
      </c>
      <c r="B6" s="15">
        <v>872661.56</v>
      </c>
      <c r="C6" s="15">
        <v>1619000</v>
      </c>
      <c r="D6" s="15">
        <v>1666799</v>
      </c>
      <c r="E6" s="15">
        <v>771502.73</v>
      </c>
      <c r="F6" s="16">
        <v>88.41</v>
      </c>
      <c r="G6" s="18">
        <v>46.29</v>
      </c>
    </row>
    <row r="7" spans="1:7">
      <c r="A7" s="25" t="s">
        <v>137</v>
      </c>
      <c r="B7" s="26">
        <v>872661.56</v>
      </c>
      <c r="C7" s="26">
        <v>1619000</v>
      </c>
      <c r="D7" s="26">
        <v>1666799</v>
      </c>
      <c r="E7" s="26">
        <v>771502.73</v>
      </c>
      <c r="F7" s="108">
        <v>88.41</v>
      </c>
      <c r="G7" s="27">
        <v>46.29</v>
      </c>
    </row>
    <row r="8" spans="1:7">
      <c r="A8" s="28" t="s">
        <v>138</v>
      </c>
      <c r="B8" s="29">
        <v>872661.56</v>
      </c>
      <c r="C8" s="29">
        <v>1619000</v>
      </c>
      <c r="D8" s="29">
        <v>1666799</v>
      </c>
      <c r="E8" s="29">
        <v>771502.73</v>
      </c>
      <c r="F8" s="109">
        <v>88.41</v>
      </c>
      <c r="G8" s="30">
        <v>46.29</v>
      </c>
    </row>
    <row r="9" spans="1:7">
      <c r="A9" s="52" t="s">
        <v>149</v>
      </c>
      <c r="B9" s="40">
        <v>75890.600000000006</v>
      </c>
      <c r="C9" s="40">
        <v>122200</v>
      </c>
      <c r="D9" s="40">
        <v>130820</v>
      </c>
      <c r="E9" s="40">
        <v>70152.87</v>
      </c>
      <c r="F9" s="110">
        <v>92.44</v>
      </c>
      <c r="G9" s="53">
        <v>53.63</v>
      </c>
    </row>
    <row r="10" spans="1:7" ht="26.4">
      <c r="A10" s="54" t="s">
        <v>150</v>
      </c>
      <c r="B10" s="55">
        <v>19929.29</v>
      </c>
      <c r="C10" s="55">
        <v>28200</v>
      </c>
      <c r="D10" s="55">
        <v>26820</v>
      </c>
      <c r="E10" s="55">
        <v>25446.11</v>
      </c>
      <c r="F10" s="61">
        <v>127.68</v>
      </c>
      <c r="G10" s="56">
        <v>94.88</v>
      </c>
    </row>
    <row r="11" spans="1:7">
      <c r="A11" s="17" t="s">
        <v>141</v>
      </c>
      <c r="B11" s="15">
        <v>19929.29</v>
      </c>
      <c r="C11" s="15">
        <v>28200</v>
      </c>
      <c r="D11" s="15">
        <v>26820</v>
      </c>
      <c r="E11" s="15">
        <v>25446.11</v>
      </c>
      <c r="F11" s="16">
        <v>127.68</v>
      </c>
      <c r="G11" s="18">
        <v>94.88</v>
      </c>
    </row>
    <row r="12" spans="1:7">
      <c r="A12" s="64" t="s">
        <v>187</v>
      </c>
      <c r="B12" s="65">
        <v>19929.29</v>
      </c>
      <c r="C12" s="111">
        <v>0</v>
      </c>
      <c r="D12" s="111">
        <v>0</v>
      </c>
      <c r="E12" s="111">
        <v>0</v>
      </c>
      <c r="F12" s="111">
        <v>0</v>
      </c>
      <c r="G12" s="30">
        <v>0</v>
      </c>
    </row>
    <row r="13" spans="1:7">
      <c r="A13" s="31" t="s">
        <v>62</v>
      </c>
      <c r="B13" s="32">
        <v>19929.29</v>
      </c>
      <c r="C13" s="31"/>
      <c r="D13" s="31"/>
      <c r="E13" s="31"/>
      <c r="F13" s="31"/>
      <c r="G13" s="62"/>
    </row>
    <row r="14" spans="1:7">
      <c r="A14" s="34" t="s">
        <v>72</v>
      </c>
      <c r="B14" s="35">
        <v>19628.91</v>
      </c>
      <c r="C14" s="34"/>
      <c r="D14" s="34"/>
      <c r="E14" s="34"/>
      <c r="F14" s="34"/>
      <c r="G14" s="38"/>
    </row>
    <row r="15" spans="1:7">
      <c r="A15" s="57" t="s">
        <v>73</v>
      </c>
      <c r="B15" s="58">
        <v>2795.39</v>
      </c>
      <c r="C15" s="57"/>
      <c r="D15" s="57"/>
      <c r="E15" s="57"/>
      <c r="F15" s="57"/>
      <c r="G15" s="59"/>
    </row>
    <row r="16" spans="1:7">
      <c r="A16" s="17" t="s">
        <v>188</v>
      </c>
      <c r="B16" s="15">
        <v>2795.39</v>
      </c>
      <c r="C16" s="17"/>
      <c r="D16" s="17"/>
      <c r="E16" s="17"/>
      <c r="F16" s="17"/>
      <c r="G16" s="19"/>
    </row>
    <row r="17" spans="1:7">
      <c r="A17" s="57" t="s">
        <v>73</v>
      </c>
      <c r="B17" s="58">
        <v>2795.39</v>
      </c>
      <c r="C17" s="57"/>
      <c r="D17" s="57"/>
      <c r="E17" s="57"/>
      <c r="F17" s="57"/>
      <c r="G17" s="59"/>
    </row>
    <row r="18" spans="1:7">
      <c r="A18" s="57" t="s">
        <v>78</v>
      </c>
      <c r="B18" s="58">
        <v>5754.79</v>
      </c>
      <c r="C18" s="57"/>
      <c r="D18" s="57"/>
      <c r="E18" s="57"/>
      <c r="F18" s="57"/>
      <c r="G18" s="59"/>
    </row>
    <row r="19" spans="1:7">
      <c r="A19" s="17" t="s">
        <v>189</v>
      </c>
      <c r="B19" s="15">
        <v>5754.79</v>
      </c>
      <c r="C19" s="17"/>
      <c r="D19" s="17"/>
      <c r="E19" s="17"/>
      <c r="F19" s="17"/>
      <c r="G19" s="19"/>
    </row>
    <row r="20" spans="1:7">
      <c r="A20" s="57" t="s">
        <v>78</v>
      </c>
      <c r="B20" s="58">
        <v>5754.79</v>
      </c>
      <c r="C20" s="57"/>
      <c r="D20" s="57"/>
      <c r="E20" s="57"/>
      <c r="F20" s="57"/>
      <c r="G20" s="59"/>
    </row>
    <row r="21" spans="1:7">
      <c r="A21" s="57" t="s">
        <v>85</v>
      </c>
      <c r="B21" s="58">
        <v>9833.9</v>
      </c>
      <c r="C21" s="57"/>
      <c r="D21" s="57"/>
      <c r="E21" s="57"/>
      <c r="F21" s="57"/>
      <c r="G21" s="59"/>
    </row>
    <row r="22" spans="1:7">
      <c r="A22" s="17" t="s">
        <v>190</v>
      </c>
      <c r="B22" s="15">
        <v>9833.9</v>
      </c>
      <c r="C22" s="17"/>
      <c r="D22" s="17"/>
      <c r="E22" s="17"/>
      <c r="F22" s="17"/>
      <c r="G22" s="19"/>
    </row>
    <row r="23" spans="1:7">
      <c r="A23" s="57" t="s">
        <v>85</v>
      </c>
      <c r="B23" s="58">
        <v>9833.9</v>
      </c>
      <c r="C23" s="57"/>
      <c r="D23" s="57"/>
      <c r="E23" s="57"/>
      <c r="F23" s="57"/>
      <c r="G23" s="59"/>
    </row>
    <row r="24" spans="1:7">
      <c r="A24" s="57" t="s">
        <v>96</v>
      </c>
      <c r="B24" s="58">
        <v>1244.83</v>
      </c>
      <c r="C24" s="57"/>
      <c r="D24" s="57"/>
      <c r="E24" s="57"/>
      <c r="F24" s="57"/>
      <c r="G24" s="59"/>
    </row>
    <row r="25" spans="1:7">
      <c r="A25" s="17" t="s">
        <v>191</v>
      </c>
      <c r="B25" s="15">
        <v>1244.83</v>
      </c>
      <c r="C25" s="17"/>
      <c r="D25" s="17"/>
      <c r="E25" s="17"/>
      <c r="F25" s="17"/>
      <c r="G25" s="19"/>
    </row>
    <row r="26" spans="1:7">
      <c r="A26" s="57" t="s">
        <v>96</v>
      </c>
      <c r="B26" s="58">
        <v>1244.83</v>
      </c>
      <c r="C26" s="57"/>
      <c r="D26" s="57"/>
      <c r="E26" s="57"/>
      <c r="F26" s="57"/>
      <c r="G26" s="59"/>
    </row>
    <row r="27" spans="1:7">
      <c r="A27" s="34" t="s">
        <v>103</v>
      </c>
      <c r="B27" s="37">
        <v>300.38</v>
      </c>
      <c r="C27" s="34"/>
      <c r="D27" s="34"/>
      <c r="E27" s="34"/>
      <c r="F27" s="34"/>
      <c r="G27" s="38"/>
    </row>
    <row r="28" spans="1:7">
      <c r="A28" s="57" t="s">
        <v>104</v>
      </c>
      <c r="B28" s="60">
        <v>300.38</v>
      </c>
      <c r="C28" s="57"/>
      <c r="D28" s="57"/>
      <c r="E28" s="57"/>
      <c r="F28" s="57"/>
      <c r="G28" s="59"/>
    </row>
    <row r="29" spans="1:7">
      <c r="A29" s="17" t="s">
        <v>192</v>
      </c>
      <c r="B29" s="16">
        <v>300.38</v>
      </c>
      <c r="C29" s="17"/>
      <c r="D29" s="17"/>
      <c r="E29" s="17"/>
      <c r="F29" s="17"/>
      <c r="G29" s="19"/>
    </row>
    <row r="30" spans="1:7">
      <c r="A30" s="57" t="s">
        <v>104</v>
      </c>
      <c r="B30" s="60">
        <v>300.38</v>
      </c>
      <c r="C30" s="57"/>
      <c r="D30" s="57"/>
      <c r="E30" s="57"/>
      <c r="F30" s="57"/>
      <c r="G30" s="59"/>
    </row>
    <row r="31" spans="1:7" ht="26.4">
      <c r="A31" s="64" t="s">
        <v>193</v>
      </c>
      <c r="B31" s="111">
        <v>0</v>
      </c>
      <c r="C31" s="65">
        <v>28200</v>
      </c>
      <c r="D31" s="65">
        <v>26820</v>
      </c>
      <c r="E31" s="65">
        <v>25446.11</v>
      </c>
      <c r="F31" s="111">
        <v>0</v>
      </c>
      <c r="G31" s="30">
        <v>94.88</v>
      </c>
    </row>
    <row r="32" spans="1:7">
      <c r="A32" s="31" t="s">
        <v>62</v>
      </c>
      <c r="B32" s="31"/>
      <c r="C32" s="32">
        <v>28200</v>
      </c>
      <c r="D32" s="32">
        <v>26820</v>
      </c>
      <c r="E32" s="32">
        <v>25446.11</v>
      </c>
      <c r="F32" s="31"/>
      <c r="G32" s="33">
        <v>94.88</v>
      </c>
    </row>
    <row r="33" spans="1:7">
      <c r="A33" s="34" t="s">
        <v>72</v>
      </c>
      <c r="B33" s="34"/>
      <c r="C33" s="35">
        <v>28200</v>
      </c>
      <c r="D33" s="35">
        <v>26820</v>
      </c>
      <c r="E33" s="35">
        <v>25446.11</v>
      </c>
      <c r="F33" s="34"/>
      <c r="G33" s="36">
        <v>94.88</v>
      </c>
    </row>
    <row r="34" spans="1:7">
      <c r="A34" s="57" t="s">
        <v>73</v>
      </c>
      <c r="B34" s="57"/>
      <c r="C34" s="57"/>
      <c r="D34" s="57"/>
      <c r="E34" s="58">
        <v>4374.8</v>
      </c>
      <c r="F34" s="57"/>
      <c r="G34" s="59"/>
    </row>
    <row r="35" spans="1:7">
      <c r="A35" s="17" t="s">
        <v>194</v>
      </c>
      <c r="B35" s="17"/>
      <c r="C35" s="15">
        <v>4500</v>
      </c>
      <c r="D35" s="15">
        <v>4500</v>
      </c>
      <c r="E35" s="15">
        <v>4374.8</v>
      </c>
      <c r="F35" s="17"/>
      <c r="G35" s="18">
        <v>97.22</v>
      </c>
    </row>
    <row r="36" spans="1:7">
      <c r="A36" s="57" t="s">
        <v>73</v>
      </c>
      <c r="B36" s="57"/>
      <c r="C36" s="57"/>
      <c r="D36" s="57"/>
      <c r="E36" s="58">
        <v>4374.8</v>
      </c>
      <c r="F36" s="57"/>
      <c r="G36" s="59"/>
    </row>
    <row r="37" spans="1:7">
      <c r="A37" s="57" t="s">
        <v>78</v>
      </c>
      <c r="B37" s="57"/>
      <c r="C37" s="57"/>
      <c r="D37" s="57"/>
      <c r="E37" s="58">
        <v>5815.47</v>
      </c>
      <c r="F37" s="57"/>
      <c r="G37" s="59"/>
    </row>
    <row r="38" spans="1:7">
      <c r="A38" s="17" t="s">
        <v>195</v>
      </c>
      <c r="B38" s="17"/>
      <c r="C38" s="15">
        <v>9000</v>
      </c>
      <c r="D38" s="15">
        <v>5820</v>
      </c>
      <c r="E38" s="15">
        <v>5815.47</v>
      </c>
      <c r="F38" s="17"/>
      <c r="G38" s="18">
        <v>99.92</v>
      </c>
    </row>
    <row r="39" spans="1:7">
      <c r="A39" s="57" t="s">
        <v>78</v>
      </c>
      <c r="B39" s="57"/>
      <c r="C39" s="57"/>
      <c r="D39" s="57"/>
      <c r="E39" s="58">
        <v>5815.47</v>
      </c>
      <c r="F39" s="57"/>
      <c r="G39" s="59"/>
    </row>
    <row r="40" spans="1:7">
      <c r="A40" s="57" t="s">
        <v>85</v>
      </c>
      <c r="B40" s="57"/>
      <c r="C40" s="57"/>
      <c r="D40" s="57"/>
      <c r="E40" s="58">
        <v>13287.07</v>
      </c>
      <c r="F40" s="57"/>
      <c r="G40" s="59"/>
    </row>
    <row r="41" spans="1:7">
      <c r="A41" s="17" t="s">
        <v>196</v>
      </c>
      <c r="B41" s="17"/>
      <c r="C41" s="15">
        <v>12700</v>
      </c>
      <c r="D41" s="15">
        <v>14500</v>
      </c>
      <c r="E41" s="15">
        <v>13287.07</v>
      </c>
      <c r="F41" s="17"/>
      <c r="G41" s="18">
        <v>91.63</v>
      </c>
    </row>
    <row r="42" spans="1:7">
      <c r="A42" s="57" t="s">
        <v>85</v>
      </c>
      <c r="B42" s="57"/>
      <c r="C42" s="57"/>
      <c r="D42" s="57"/>
      <c r="E42" s="58">
        <v>13287.07</v>
      </c>
      <c r="F42" s="57"/>
      <c r="G42" s="59"/>
    </row>
    <row r="43" spans="1:7">
      <c r="A43" s="57" t="s">
        <v>96</v>
      </c>
      <c r="B43" s="57"/>
      <c r="C43" s="57"/>
      <c r="D43" s="57"/>
      <c r="E43" s="58">
        <v>1968.77</v>
      </c>
      <c r="F43" s="57"/>
      <c r="G43" s="59"/>
    </row>
    <row r="44" spans="1:7">
      <c r="A44" s="17" t="s">
        <v>197</v>
      </c>
      <c r="B44" s="17"/>
      <c r="C44" s="15">
        <v>2000</v>
      </c>
      <c r="D44" s="15">
        <v>2000</v>
      </c>
      <c r="E44" s="15">
        <v>1968.77</v>
      </c>
      <c r="F44" s="17"/>
      <c r="G44" s="18">
        <v>98.44</v>
      </c>
    </row>
    <row r="45" spans="1:7">
      <c r="A45" s="57" t="s">
        <v>96</v>
      </c>
      <c r="B45" s="57"/>
      <c r="C45" s="57"/>
      <c r="D45" s="57"/>
      <c r="E45" s="58">
        <v>1968.77</v>
      </c>
      <c r="F45" s="57"/>
      <c r="G45" s="59"/>
    </row>
    <row r="46" spans="1:7" ht="26.4">
      <c r="A46" s="54" t="s">
        <v>151</v>
      </c>
      <c r="B46" s="55">
        <v>54772.56</v>
      </c>
      <c r="C46" s="55">
        <v>89000</v>
      </c>
      <c r="D46" s="55">
        <v>89000</v>
      </c>
      <c r="E46" s="55">
        <v>39416.14</v>
      </c>
      <c r="F46" s="61">
        <v>71.959999999999994</v>
      </c>
      <c r="G46" s="56">
        <v>44.29</v>
      </c>
    </row>
    <row r="47" spans="1:7">
      <c r="A47" s="17" t="s">
        <v>141</v>
      </c>
      <c r="B47" s="15">
        <v>54772.56</v>
      </c>
      <c r="C47" s="15">
        <v>89000</v>
      </c>
      <c r="D47" s="15">
        <v>89000</v>
      </c>
      <c r="E47" s="15">
        <v>39416.14</v>
      </c>
      <c r="F47" s="16">
        <v>71.959999999999994</v>
      </c>
      <c r="G47" s="18">
        <v>44.29</v>
      </c>
    </row>
    <row r="48" spans="1:7">
      <c r="A48" s="64" t="s">
        <v>187</v>
      </c>
      <c r="B48" s="65">
        <v>54772.56</v>
      </c>
      <c r="C48" s="111">
        <v>0</v>
      </c>
      <c r="D48" s="111">
        <v>0</v>
      </c>
      <c r="E48" s="111">
        <v>0</v>
      </c>
      <c r="F48" s="111">
        <v>0</v>
      </c>
      <c r="G48" s="30">
        <v>0</v>
      </c>
    </row>
    <row r="49" spans="1:7">
      <c r="A49" s="31" t="s">
        <v>62</v>
      </c>
      <c r="B49" s="32">
        <v>54772.56</v>
      </c>
      <c r="C49" s="31"/>
      <c r="D49" s="31"/>
      <c r="E49" s="31"/>
      <c r="F49" s="31"/>
      <c r="G49" s="62"/>
    </row>
    <row r="50" spans="1:7">
      <c r="A50" s="34" t="s">
        <v>72</v>
      </c>
      <c r="B50" s="35">
        <v>54772.56</v>
      </c>
      <c r="C50" s="34"/>
      <c r="D50" s="34"/>
      <c r="E50" s="34"/>
      <c r="F50" s="34"/>
      <c r="G50" s="38"/>
    </row>
    <row r="51" spans="1:7">
      <c r="A51" s="57" t="s">
        <v>73</v>
      </c>
      <c r="B51" s="58">
        <v>15396.44</v>
      </c>
      <c r="C51" s="57"/>
      <c r="D51" s="57"/>
      <c r="E51" s="57"/>
      <c r="F51" s="57"/>
      <c r="G51" s="59"/>
    </row>
    <row r="52" spans="1:7">
      <c r="A52" s="17" t="s">
        <v>198</v>
      </c>
      <c r="B52" s="15">
        <v>15396.44</v>
      </c>
      <c r="C52" s="17"/>
      <c r="D52" s="17"/>
      <c r="E52" s="17"/>
      <c r="F52" s="17"/>
      <c r="G52" s="19"/>
    </row>
    <row r="53" spans="1:7">
      <c r="A53" s="57" t="s">
        <v>73</v>
      </c>
      <c r="B53" s="58">
        <v>15396.44</v>
      </c>
      <c r="C53" s="57"/>
      <c r="D53" s="57"/>
      <c r="E53" s="57"/>
      <c r="F53" s="57"/>
      <c r="G53" s="59"/>
    </row>
    <row r="54" spans="1:7">
      <c r="A54" s="57" t="s">
        <v>78</v>
      </c>
      <c r="B54" s="58">
        <v>33340.49</v>
      </c>
      <c r="C54" s="57"/>
      <c r="D54" s="57"/>
      <c r="E54" s="57"/>
      <c r="F54" s="57"/>
      <c r="G54" s="59"/>
    </row>
    <row r="55" spans="1:7">
      <c r="A55" s="17" t="s">
        <v>199</v>
      </c>
      <c r="B55" s="15">
        <v>33340.49</v>
      </c>
      <c r="C55" s="17"/>
      <c r="D55" s="17"/>
      <c r="E55" s="17"/>
      <c r="F55" s="17"/>
      <c r="G55" s="19"/>
    </row>
    <row r="56" spans="1:7">
      <c r="A56" s="57" t="s">
        <v>78</v>
      </c>
      <c r="B56" s="58">
        <v>33340.49</v>
      </c>
      <c r="C56" s="57"/>
      <c r="D56" s="57"/>
      <c r="E56" s="57"/>
      <c r="F56" s="57"/>
      <c r="G56" s="59"/>
    </row>
    <row r="57" spans="1:7">
      <c r="A57" s="57" t="s">
        <v>85</v>
      </c>
      <c r="B57" s="58">
        <v>6035.63</v>
      </c>
      <c r="C57" s="57"/>
      <c r="D57" s="57"/>
      <c r="E57" s="57"/>
      <c r="F57" s="57"/>
      <c r="G57" s="59"/>
    </row>
    <row r="58" spans="1:7">
      <c r="A58" s="17" t="s">
        <v>200</v>
      </c>
      <c r="B58" s="15">
        <v>6035.63</v>
      </c>
      <c r="C58" s="17"/>
      <c r="D58" s="17"/>
      <c r="E58" s="17"/>
      <c r="F58" s="17"/>
      <c r="G58" s="19"/>
    </row>
    <row r="59" spans="1:7">
      <c r="A59" s="57" t="s">
        <v>85</v>
      </c>
      <c r="B59" s="58">
        <v>6035.63</v>
      </c>
      <c r="C59" s="57"/>
      <c r="D59" s="57"/>
      <c r="E59" s="57"/>
      <c r="F59" s="57"/>
      <c r="G59" s="59"/>
    </row>
    <row r="60" spans="1:7" ht="26.4">
      <c r="A60" s="64" t="s">
        <v>193</v>
      </c>
      <c r="B60" s="111">
        <v>0</v>
      </c>
      <c r="C60" s="65">
        <v>89000</v>
      </c>
      <c r="D60" s="65">
        <v>89000</v>
      </c>
      <c r="E60" s="65">
        <v>39416.14</v>
      </c>
      <c r="F60" s="111">
        <v>0</v>
      </c>
      <c r="G60" s="30">
        <v>44.29</v>
      </c>
    </row>
    <row r="61" spans="1:7">
      <c r="A61" s="31" t="s">
        <v>62</v>
      </c>
      <c r="B61" s="31"/>
      <c r="C61" s="32">
        <v>89000</v>
      </c>
      <c r="D61" s="32">
        <v>89000</v>
      </c>
      <c r="E61" s="32">
        <v>39416.14</v>
      </c>
      <c r="F61" s="31"/>
      <c r="G61" s="33">
        <v>44.29</v>
      </c>
    </row>
    <row r="62" spans="1:7">
      <c r="A62" s="34" t="s">
        <v>72</v>
      </c>
      <c r="B62" s="34"/>
      <c r="C62" s="35">
        <v>89000</v>
      </c>
      <c r="D62" s="35">
        <v>89000</v>
      </c>
      <c r="E62" s="35">
        <v>39416.14</v>
      </c>
      <c r="F62" s="34"/>
      <c r="G62" s="36">
        <v>44.29</v>
      </c>
    </row>
    <row r="63" spans="1:7">
      <c r="A63" s="57" t="s">
        <v>73</v>
      </c>
      <c r="B63" s="57"/>
      <c r="C63" s="57"/>
      <c r="D63" s="57"/>
      <c r="E63" s="58">
        <v>12174.04</v>
      </c>
      <c r="F63" s="57"/>
      <c r="G63" s="59"/>
    </row>
    <row r="64" spans="1:7">
      <c r="A64" s="17" t="s">
        <v>201</v>
      </c>
      <c r="B64" s="17"/>
      <c r="C64" s="15">
        <v>26000</v>
      </c>
      <c r="D64" s="15">
        <v>26000</v>
      </c>
      <c r="E64" s="15">
        <v>12174.04</v>
      </c>
      <c r="F64" s="17"/>
      <c r="G64" s="18">
        <v>46.82</v>
      </c>
    </row>
    <row r="65" spans="1:16">
      <c r="A65" s="57" t="s">
        <v>73</v>
      </c>
      <c r="B65" s="57"/>
      <c r="C65" s="57"/>
      <c r="D65" s="57"/>
      <c r="E65" s="58">
        <v>12174.04</v>
      </c>
      <c r="F65" s="57"/>
      <c r="G65" s="59"/>
    </row>
    <row r="66" spans="1:16">
      <c r="A66" s="57" t="s">
        <v>78</v>
      </c>
      <c r="B66" s="57"/>
      <c r="C66" s="57"/>
      <c r="D66" s="57"/>
      <c r="E66" s="58">
        <v>21331.06</v>
      </c>
      <c r="F66" s="57"/>
      <c r="G66" s="59"/>
      <c r="P66" s="17"/>
    </row>
    <row r="67" spans="1:16">
      <c r="A67" s="17" t="s">
        <v>202</v>
      </c>
      <c r="B67" s="17"/>
      <c r="C67" s="15">
        <v>48000</v>
      </c>
      <c r="D67" s="15">
        <v>48000</v>
      </c>
      <c r="E67" s="15">
        <v>21331.06</v>
      </c>
      <c r="F67" s="17"/>
      <c r="G67" s="18">
        <v>44.44</v>
      </c>
      <c r="P67" s="17"/>
    </row>
    <row r="68" spans="1:16">
      <c r="A68" s="57" t="s">
        <v>78</v>
      </c>
      <c r="B68" s="57"/>
      <c r="C68" s="57"/>
      <c r="D68" s="57"/>
      <c r="E68" s="58">
        <v>21331.06</v>
      </c>
      <c r="F68" s="57"/>
      <c r="G68" s="59"/>
    </row>
    <row r="69" spans="1:16">
      <c r="A69" s="57" t="s">
        <v>85</v>
      </c>
      <c r="B69" s="57"/>
      <c r="C69" s="57"/>
      <c r="D69" s="57"/>
      <c r="E69" s="58">
        <v>5911.04</v>
      </c>
      <c r="F69" s="57"/>
      <c r="G69" s="59"/>
    </row>
    <row r="70" spans="1:16">
      <c r="A70" s="17" t="s">
        <v>203</v>
      </c>
      <c r="B70" s="17"/>
      <c r="C70" s="15">
        <v>15000</v>
      </c>
      <c r="D70" s="15">
        <v>15000</v>
      </c>
      <c r="E70" s="15">
        <v>5911.04</v>
      </c>
      <c r="F70" s="17"/>
      <c r="G70" s="18">
        <v>39.409999999999997</v>
      </c>
    </row>
    <row r="71" spans="1:16">
      <c r="A71" s="57" t="s">
        <v>85</v>
      </c>
      <c r="B71" s="57"/>
      <c r="C71" s="57"/>
      <c r="D71" s="57"/>
      <c r="E71" s="58">
        <v>5911.04</v>
      </c>
      <c r="F71" s="57"/>
      <c r="G71" s="59"/>
    </row>
    <row r="72" spans="1:16" s="63" customFormat="1">
      <c r="A72" s="54" t="s">
        <v>152</v>
      </c>
      <c r="B72" s="55">
        <v>1188.75</v>
      </c>
      <c r="C72" s="55">
        <v>5000</v>
      </c>
      <c r="D72" s="55">
        <v>5000</v>
      </c>
      <c r="E72" s="55">
        <v>3410.69</v>
      </c>
      <c r="F72" s="61">
        <v>286.91000000000003</v>
      </c>
      <c r="G72" s="56">
        <v>68.209999999999994</v>
      </c>
    </row>
    <row r="73" spans="1:16">
      <c r="A73" s="17" t="s">
        <v>141</v>
      </c>
      <c r="B73" s="15">
        <v>1188.75</v>
      </c>
      <c r="C73" s="15">
        <v>5000</v>
      </c>
      <c r="D73" s="15">
        <v>5000</v>
      </c>
      <c r="E73" s="15">
        <v>3410.69</v>
      </c>
      <c r="F73" s="16">
        <v>286.91000000000003</v>
      </c>
      <c r="G73" s="18">
        <v>68.209999999999994</v>
      </c>
    </row>
    <row r="74" spans="1:16">
      <c r="A74" s="64" t="s">
        <v>187</v>
      </c>
      <c r="B74" s="65">
        <v>1188.75</v>
      </c>
      <c r="C74" s="111">
        <v>0</v>
      </c>
      <c r="D74" s="111">
        <v>0</v>
      </c>
      <c r="E74" s="111">
        <v>0</v>
      </c>
      <c r="F74" s="111">
        <v>0</v>
      </c>
      <c r="G74" s="30">
        <v>0</v>
      </c>
    </row>
    <row r="75" spans="1:16">
      <c r="A75" s="31" t="s">
        <v>62</v>
      </c>
      <c r="B75" s="32">
        <v>1188.75</v>
      </c>
      <c r="C75" s="31"/>
      <c r="D75" s="31"/>
      <c r="E75" s="31"/>
      <c r="F75" s="31"/>
      <c r="G75" s="62"/>
    </row>
    <row r="76" spans="1:16">
      <c r="A76" s="34" t="s">
        <v>72</v>
      </c>
      <c r="B76" s="35">
        <v>1188.75</v>
      </c>
      <c r="C76" s="34"/>
      <c r="D76" s="34"/>
      <c r="E76" s="34"/>
      <c r="F76" s="34"/>
      <c r="G76" s="38"/>
    </row>
    <row r="77" spans="1:16">
      <c r="A77" s="57" t="s">
        <v>85</v>
      </c>
      <c r="B77" s="58">
        <v>1188.75</v>
      </c>
      <c r="C77" s="57"/>
      <c r="D77" s="57"/>
      <c r="E77" s="57"/>
      <c r="F77" s="57"/>
      <c r="G77" s="59"/>
    </row>
    <row r="78" spans="1:16">
      <c r="A78" s="17" t="s">
        <v>204</v>
      </c>
      <c r="B78" s="15">
        <v>1188.75</v>
      </c>
      <c r="C78" s="17"/>
      <c r="D78" s="17"/>
      <c r="E78" s="17"/>
      <c r="F78" s="17"/>
      <c r="G78" s="19"/>
    </row>
    <row r="79" spans="1:16">
      <c r="A79" s="57" t="s">
        <v>85</v>
      </c>
      <c r="B79" s="58">
        <v>1188.75</v>
      </c>
      <c r="C79" s="57"/>
      <c r="D79" s="57"/>
      <c r="E79" s="57"/>
      <c r="F79" s="57"/>
      <c r="G79" s="59"/>
    </row>
    <row r="80" spans="1:16" ht="26.4">
      <c r="A80" s="64" t="s">
        <v>193</v>
      </c>
      <c r="B80" s="111">
        <v>0</v>
      </c>
      <c r="C80" s="65">
        <v>5000</v>
      </c>
      <c r="D80" s="65">
        <v>5000</v>
      </c>
      <c r="E80" s="65">
        <v>3410.69</v>
      </c>
      <c r="F80" s="111">
        <v>0</v>
      </c>
      <c r="G80" s="30">
        <v>68.209999999999994</v>
      </c>
    </row>
    <row r="81" spans="1:7">
      <c r="A81" s="31" t="s">
        <v>62</v>
      </c>
      <c r="B81" s="31"/>
      <c r="C81" s="32">
        <v>5000</v>
      </c>
      <c r="D81" s="32">
        <v>5000</v>
      </c>
      <c r="E81" s="32">
        <v>3410.69</v>
      </c>
      <c r="F81" s="31"/>
      <c r="G81" s="33">
        <v>68.209999999999994</v>
      </c>
    </row>
    <row r="82" spans="1:7">
      <c r="A82" s="34" t="s">
        <v>72</v>
      </c>
      <c r="B82" s="34"/>
      <c r="C82" s="35">
        <v>5000</v>
      </c>
      <c r="D82" s="35">
        <v>5000</v>
      </c>
      <c r="E82" s="35">
        <v>3410.69</v>
      </c>
      <c r="F82" s="34"/>
      <c r="G82" s="36">
        <v>68.209999999999994</v>
      </c>
    </row>
    <row r="83" spans="1:7">
      <c r="A83" s="57" t="s">
        <v>85</v>
      </c>
      <c r="B83" s="57"/>
      <c r="C83" s="57"/>
      <c r="D83" s="57"/>
      <c r="E83" s="58">
        <v>3410.69</v>
      </c>
      <c r="F83" s="57"/>
      <c r="G83" s="59"/>
    </row>
    <row r="84" spans="1:7">
      <c r="A84" s="17" t="s">
        <v>205</v>
      </c>
      <c r="B84" s="17"/>
      <c r="C84" s="15">
        <v>5000</v>
      </c>
      <c r="D84" s="15">
        <v>5000</v>
      </c>
      <c r="E84" s="15">
        <v>3410.69</v>
      </c>
      <c r="F84" s="17"/>
      <c r="G84" s="18">
        <v>68.209999999999994</v>
      </c>
    </row>
    <row r="85" spans="1:7">
      <c r="A85" s="57" t="s">
        <v>85</v>
      </c>
      <c r="B85" s="57"/>
      <c r="C85" s="57"/>
      <c r="D85" s="57"/>
      <c r="E85" s="58">
        <v>3410.69</v>
      </c>
      <c r="F85" s="57"/>
      <c r="G85" s="59"/>
    </row>
    <row r="86" spans="1:7">
      <c r="A86" s="54" t="s">
        <v>206</v>
      </c>
      <c r="B86" s="54"/>
      <c r="C86" s="55">
        <v>0</v>
      </c>
      <c r="D86" s="55">
        <v>10000</v>
      </c>
      <c r="E86" s="55">
        <v>1879.93</v>
      </c>
      <c r="F86" s="54"/>
      <c r="G86" s="56">
        <v>18.8</v>
      </c>
    </row>
    <row r="87" spans="1:7">
      <c r="A87" s="17" t="s">
        <v>141</v>
      </c>
      <c r="B87" s="17"/>
      <c r="C87" s="15">
        <v>0</v>
      </c>
      <c r="D87" s="15">
        <v>10000</v>
      </c>
      <c r="E87" s="15">
        <v>1879.93</v>
      </c>
      <c r="F87" s="17"/>
      <c r="G87" s="18">
        <v>18.8</v>
      </c>
    </row>
    <row r="88" spans="1:7" ht="26.4">
      <c r="A88" s="64" t="s">
        <v>193</v>
      </c>
      <c r="B88" s="111">
        <v>0</v>
      </c>
      <c r="C88" s="65">
        <v>0</v>
      </c>
      <c r="D88" s="65">
        <v>10000</v>
      </c>
      <c r="E88" s="65">
        <v>1879.93</v>
      </c>
      <c r="F88" s="111">
        <v>0</v>
      </c>
      <c r="G88" s="30">
        <v>18.8</v>
      </c>
    </row>
    <row r="89" spans="1:7">
      <c r="A89" s="31" t="s">
        <v>116</v>
      </c>
      <c r="B89" s="31"/>
      <c r="C89" s="32">
        <v>0</v>
      </c>
      <c r="D89" s="32">
        <v>10000</v>
      </c>
      <c r="E89" s="32">
        <v>1879.93</v>
      </c>
      <c r="F89" s="31"/>
      <c r="G89" s="33">
        <v>18.8</v>
      </c>
    </row>
    <row r="90" spans="1:7">
      <c r="A90" s="34" t="s">
        <v>120</v>
      </c>
      <c r="B90" s="34"/>
      <c r="C90" s="35">
        <v>0</v>
      </c>
      <c r="D90" s="35">
        <v>10000</v>
      </c>
      <c r="E90" s="35">
        <v>1879.93</v>
      </c>
      <c r="F90" s="34"/>
      <c r="G90" s="36">
        <v>18.8</v>
      </c>
    </row>
    <row r="91" spans="1:7">
      <c r="A91" s="57" t="s">
        <v>121</v>
      </c>
      <c r="B91" s="57"/>
      <c r="C91" s="57">
        <v>0</v>
      </c>
      <c r="D91" s="57"/>
      <c r="E91" s="58">
        <v>1879.93</v>
      </c>
      <c r="F91" s="57"/>
      <c r="G91" s="59"/>
    </row>
    <row r="92" spans="1:7">
      <c r="A92" s="17" t="s">
        <v>207</v>
      </c>
      <c r="B92" s="17"/>
      <c r="C92" s="15">
        <v>0</v>
      </c>
      <c r="D92" s="15">
        <v>10000</v>
      </c>
      <c r="E92" s="15">
        <v>1879.93</v>
      </c>
      <c r="F92" s="17"/>
      <c r="G92" s="18">
        <v>18.8</v>
      </c>
    </row>
    <row r="93" spans="1:7">
      <c r="A93" s="57" t="s">
        <v>121</v>
      </c>
      <c r="B93" s="57"/>
      <c r="C93" s="57"/>
      <c r="D93" s="57"/>
      <c r="E93" s="58">
        <v>1879.93</v>
      </c>
      <c r="F93" s="57"/>
      <c r="G93" s="59"/>
    </row>
    <row r="94" spans="1:7">
      <c r="A94" s="52" t="s">
        <v>153</v>
      </c>
      <c r="B94" s="40">
        <v>13812.35</v>
      </c>
      <c r="C94" s="40">
        <v>45000</v>
      </c>
      <c r="D94" s="40">
        <v>62000</v>
      </c>
      <c r="E94" s="40">
        <v>21996.06</v>
      </c>
      <c r="F94" s="110">
        <v>159.25</v>
      </c>
      <c r="G94" s="53">
        <v>35.479999999999997</v>
      </c>
    </row>
    <row r="95" spans="1:7">
      <c r="A95" s="54" t="s">
        <v>154</v>
      </c>
      <c r="B95" s="55">
        <v>13812.35</v>
      </c>
      <c r="C95" s="55">
        <v>45000</v>
      </c>
      <c r="D95" s="55">
        <v>62000</v>
      </c>
      <c r="E95" s="55">
        <v>21996.06</v>
      </c>
      <c r="F95" s="61">
        <v>159.25</v>
      </c>
      <c r="G95" s="56">
        <v>35.479999999999997</v>
      </c>
    </row>
    <row r="96" spans="1:7">
      <c r="A96" s="17" t="s">
        <v>142</v>
      </c>
      <c r="B96" s="15">
        <v>13812.35</v>
      </c>
      <c r="C96" s="15">
        <v>45000</v>
      </c>
      <c r="D96" s="15">
        <v>62000</v>
      </c>
      <c r="E96" s="15">
        <v>21996.06</v>
      </c>
      <c r="F96" s="16">
        <v>159.25</v>
      </c>
      <c r="G96" s="18">
        <v>35.479999999999997</v>
      </c>
    </row>
    <row r="97" spans="1:7">
      <c r="A97" s="64" t="s">
        <v>208</v>
      </c>
      <c r="B97" s="65">
        <v>13812.35</v>
      </c>
      <c r="C97" s="65">
        <v>45000</v>
      </c>
      <c r="D97" s="65">
        <v>62000</v>
      </c>
      <c r="E97" s="65">
        <v>21996.06</v>
      </c>
      <c r="F97" s="111">
        <v>159.25</v>
      </c>
      <c r="G97" s="30">
        <v>35.479999999999997</v>
      </c>
    </row>
    <row r="98" spans="1:7">
      <c r="A98" s="31" t="s">
        <v>62</v>
      </c>
      <c r="B98" s="32">
        <v>13530.4</v>
      </c>
      <c r="C98" s="32">
        <v>39800</v>
      </c>
      <c r="D98" s="32">
        <v>53800</v>
      </c>
      <c r="E98" s="32">
        <v>18486.599999999999</v>
      </c>
      <c r="F98" s="39">
        <v>136.63</v>
      </c>
      <c r="G98" s="33">
        <v>34.36</v>
      </c>
    </row>
    <row r="99" spans="1:7">
      <c r="A99" s="34" t="s">
        <v>63</v>
      </c>
      <c r="B99" s="34"/>
      <c r="C99" s="35">
        <v>6000</v>
      </c>
      <c r="D99" s="35">
        <v>12650</v>
      </c>
      <c r="E99" s="35">
        <v>4158.13</v>
      </c>
      <c r="F99" s="34"/>
      <c r="G99" s="36">
        <v>32.869999999999997</v>
      </c>
    </row>
    <row r="100" spans="1:7">
      <c r="A100" s="57" t="s">
        <v>64</v>
      </c>
      <c r="B100" s="57"/>
      <c r="C100" s="57"/>
      <c r="D100" s="57"/>
      <c r="E100" s="58">
        <v>3572.52</v>
      </c>
      <c r="F100" s="57"/>
      <c r="G100" s="59"/>
    </row>
    <row r="101" spans="1:7">
      <c r="A101" s="17" t="s">
        <v>209</v>
      </c>
      <c r="B101" s="17"/>
      <c r="C101" s="15">
        <v>6000</v>
      </c>
      <c r="D101" s="15">
        <v>10000</v>
      </c>
      <c r="E101" s="15">
        <v>3572.52</v>
      </c>
      <c r="F101" s="17"/>
      <c r="G101" s="18">
        <v>35.729999999999997</v>
      </c>
    </row>
    <row r="102" spans="1:7">
      <c r="A102" s="57" t="s">
        <v>64</v>
      </c>
      <c r="B102" s="57"/>
      <c r="C102" s="57"/>
      <c r="D102" s="57"/>
      <c r="E102" s="58">
        <v>3572.52</v>
      </c>
      <c r="F102" s="57"/>
      <c r="G102" s="59"/>
    </row>
    <row r="103" spans="1:7">
      <c r="A103" s="17" t="s">
        <v>210</v>
      </c>
      <c r="B103" s="17"/>
      <c r="C103" s="15">
        <v>1000</v>
      </c>
      <c r="D103" s="15">
        <v>1000</v>
      </c>
      <c r="E103" s="17"/>
      <c r="F103" s="17"/>
      <c r="G103" s="19"/>
    </row>
    <row r="104" spans="1:7">
      <c r="A104" s="57" t="s">
        <v>69</v>
      </c>
      <c r="B104" s="57"/>
      <c r="C104" s="57"/>
      <c r="D104" s="57"/>
      <c r="E104" s="60">
        <v>585.61</v>
      </c>
      <c r="F104" s="57"/>
      <c r="G104" s="59"/>
    </row>
    <row r="105" spans="1:7">
      <c r="A105" s="17" t="s">
        <v>211</v>
      </c>
      <c r="B105" s="17"/>
      <c r="C105" s="15">
        <v>1000</v>
      </c>
      <c r="D105" s="15">
        <v>1650</v>
      </c>
      <c r="E105" s="16">
        <v>585.61</v>
      </c>
      <c r="F105" s="17"/>
      <c r="G105" s="18">
        <v>35.49</v>
      </c>
    </row>
    <row r="106" spans="1:7">
      <c r="A106" s="57" t="s">
        <v>69</v>
      </c>
      <c r="B106" s="57"/>
      <c r="C106" s="57"/>
      <c r="D106" s="57"/>
      <c r="E106" s="60">
        <v>585.61</v>
      </c>
      <c r="F106" s="57"/>
      <c r="G106" s="59"/>
    </row>
    <row r="107" spans="1:7">
      <c r="A107" s="34" t="s">
        <v>72</v>
      </c>
      <c r="B107" s="35">
        <v>13519.42</v>
      </c>
      <c r="C107" s="35">
        <v>33700</v>
      </c>
      <c r="D107" s="35">
        <v>41000</v>
      </c>
      <c r="E107" s="35">
        <v>14320.63</v>
      </c>
      <c r="F107" s="37">
        <v>105.93</v>
      </c>
      <c r="G107" s="36">
        <v>34.93</v>
      </c>
    </row>
    <row r="108" spans="1:7">
      <c r="A108" s="57" t="s">
        <v>73</v>
      </c>
      <c r="B108" s="58">
        <v>4643.88</v>
      </c>
      <c r="C108" s="57"/>
      <c r="D108" s="57"/>
      <c r="E108" s="60">
        <v>427.5</v>
      </c>
      <c r="F108" s="60">
        <v>9.2100000000000009</v>
      </c>
      <c r="G108" s="59"/>
    </row>
    <row r="109" spans="1:7">
      <c r="A109" s="17" t="s">
        <v>212</v>
      </c>
      <c r="B109" s="15">
        <v>4643.88</v>
      </c>
      <c r="C109" s="15">
        <v>8000</v>
      </c>
      <c r="D109" s="15">
        <v>8000</v>
      </c>
      <c r="E109" s="16">
        <v>427.5</v>
      </c>
      <c r="F109" s="16">
        <v>9.2100000000000009</v>
      </c>
      <c r="G109" s="18">
        <v>5.34</v>
      </c>
    </row>
    <row r="110" spans="1:7">
      <c r="A110" s="57" t="s">
        <v>73</v>
      </c>
      <c r="B110" s="58">
        <v>4643.88</v>
      </c>
      <c r="C110" s="57"/>
      <c r="D110" s="57"/>
      <c r="E110" s="60">
        <v>427.5</v>
      </c>
      <c r="F110" s="60">
        <v>9.2100000000000009</v>
      </c>
      <c r="G110" s="59"/>
    </row>
    <row r="111" spans="1:7">
      <c r="A111" s="57" t="s">
        <v>78</v>
      </c>
      <c r="B111" s="60">
        <v>205.7</v>
      </c>
      <c r="C111" s="57"/>
      <c r="D111" s="57"/>
      <c r="E111" s="58">
        <v>1781.38</v>
      </c>
      <c r="F111" s="60">
        <v>866.01</v>
      </c>
      <c r="G111" s="59"/>
    </row>
    <row r="112" spans="1:7">
      <c r="A112" s="17" t="s">
        <v>213</v>
      </c>
      <c r="B112" s="16">
        <v>205.7</v>
      </c>
      <c r="C112" s="15">
        <v>7000</v>
      </c>
      <c r="D112" s="15">
        <v>6000</v>
      </c>
      <c r="E112" s="15">
        <v>1781.38</v>
      </c>
      <c r="F112" s="16">
        <v>866.01</v>
      </c>
      <c r="G112" s="18">
        <v>29.69</v>
      </c>
    </row>
    <row r="113" spans="1:7">
      <c r="A113" s="57" t="s">
        <v>78</v>
      </c>
      <c r="B113" s="60">
        <v>205.7</v>
      </c>
      <c r="C113" s="57"/>
      <c r="D113" s="57"/>
      <c r="E113" s="58">
        <v>1781.38</v>
      </c>
      <c r="F113" s="60">
        <v>866.01</v>
      </c>
      <c r="G113" s="59"/>
    </row>
    <row r="114" spans="1:7">
      <c r="A114" s="57" t="s">
        <v>85</v>
      </c>
      <c r="B114" s="58">
        <v>8149.08</v>
      </c>
      <c r="C114" s="57"/>
      <c r="D114" s="57"/>
      <c r="E114" s="58">
        <v>11419.36</v>
      </c>
      <c r="F114" s="60">
        <v>140.13</v>
      </c>
      <c r="G114" s="59"/>
    </row>
    <row r="115" spans="1:7">
      <c r="A115" s="17" t="s">
        <v>214</v>
      </c>
      <c r="B115" s="15">
        <v>8149.08</v>
      </c>
      <c r="C115" s="15">
        <v>15700</v>
      </c>
      <c r="D115" s="15">
        <v>20000</v>
      </c>
      <c r="E115" s="15">
        <v>11419.36</v>
      </c>
      <c r="F115" s="16">
        <v>140.13</v>
      </c>
      <c r="G115" s="18">
        <v>57.1</v>
      </c>
    </row>
    <row r="116" spans="1:7">
      <c r="A116" s="57" t="s">
        <v>85</v>
      </c>
      <c r="B116" s="58">
        <v>8149.08</v>
      </c>
      <c r="C116" s="57"/>
      <c r="D116" s="57"/>
      <c r="E116" s="58">
        <v>11419.36</v>
      </c>
      <c r="F116" s="60">
        <v>140.13</v>
      </c>
      <c r="G116" s="59"/>
    </row>
    <row r="117" spans="1:7">
      <c r="A117" s="57" t="s">
        <v>94</v>
      </c>
      <c r="B117" s="60">
        <v>458.54</v>
      </c>
      <c r="C117" s="57"/>
      <c r="D117" s="57"/>
      <c r="E117" s="60">
        <v>31.25</v>
      </c>
      <c r="F117" s="60">
        <v>6.82</v>
      </c>
      <c r="G117" s="59"/>
    </row>
    <row r="118" spans="1:7" ht="26.4">
      <c r="A118" s="17" t="s">
        <v>215</v>
      </c>
      <c r="B118" s="16">
        <v>458.54</v>
      </c>
      <c r="C118" s="15">
        <v>2000</v>
      </c>
      <c r="D118" s="15">
        <v>4000</v>
      </c>
      <c r="E118" s="16">
        <v>31.25</v>
      </c>
      <c r="F118" s="16">
        <v>6.82</v>
      </c>
      <c r="G118" s="18">
        <v>0.78</v>
      </c>
    </row>
    <row r="119" spans="1:7">
      <c r="A119" s="57" t="s">
        <v>94</v>
      </c>
      <c r="B119" s="60">
        <v>458.54</v>
      </c>
      <c r="C119" s="57"/>
      <c r="D119" s="57"/>
      <c r="E119" s="60">
        <v>31.25</v>
      </c>
      <c r="F119" s="60">
        <v>6.82</v>
      </c>
      <c r="G119" s="59"/>
    </row>
    <row r="120" spans="1:7">
      <c r="A120" s="57" t="s">
        <v>96</v>
      </c>
      <c r="B120" s="60">
        <v>62.22</v>
      </c>
      <c r="C120" s="57"/>
      <c r="D120" s="57"/>
      <c r="E120" s="60">
        <v>661.14</v>
      </c>
      <c r="F120" s="58">
        <v>1062.58</v>
      </c>
      <c r="G120" s="59"/>
    </row>
    <row r="121" spans="1:7">
      <c r="A121" s="17" t="s">
        <v>216</v>
      </c>
      <c r="B121" s="16">
        <v>62.22</v>
      </c>
      <c r="C121" s="15">
        <v>1000</v>
      </c>
      <c r="D121" s="15">
        <v>3000</v>
      </c>
      <c r="E121" s="16">
        <v>661.14</v>
      </c>
      <c r="F121" s="15">
        <v>1062.58</v>
      </c>
      <c r="G121" s="18">
        <v>22.04</v>
      </c>
    </row>
    <row r="122" spans="1:7">
      <c r="A122" s="57" t="s">
        <v>96</v>
      </c>
      <c r="B122" s="60">
        <v>62.22</v>
      </c>
      <c r="C122" s="57"/>
      <c r="D122" s="57"/>
      <c r="E122" s="60">
        <v>661.14</v>
      </c>
      <c r="F122" s="58">
        <v>1062.58</v>
      </c>
      <c r="G122" s="59"/>
    </row>
    <row r="123" spans="1:7">
      <c r="A123" s="34" t="s">
        <v>103</v>
      </c>
      <c r="B123" s="37">
        <v>10</v>
      </c>
      <c r="C123" s="37">
        <v>50</v>
      </c>
      <c r="D123" s="37">
        <v>50</v>
      </c>
      <c r="E123" s="34"/>
      <c r="F123" s="34"/>
      <c r="G123" s="38"/>
    </row>
    <row r="124" spans="1:7">
      <c r="A124" s="57" t="s">
        <v>104</v>
      </c>
      <c r="B124" s="60">
        <v>10</v>
      </c>
      <c r="C124" s="57"/>
      <c r="D124" s="57"/>
      <c r="E124" s="57"/>
      <c r="F124" s="57"/>
      <c r="G124" s="59"/>
    </row>
    <row r="125" spans="1:7">
      <c r="A125" s="17" t="s">
        <v>217</v>
      </c>
      <c r="B125" s="16">
        <v>10</v>
      </c>
      <c r="C125" s="16">
        <v>50</v>
      </c>
      <c r="D125" s="16">
        <v>50</v>
      </c>
      <c r="E125" s="17"/>
      <c r="F125" s="17"/>
      <c r="G125" s="19"/>
    </row>
    <row r="126" spans="1:7">
      <c r="A126" s="57" t="s">
        <v>104</v>
      </c>
      <c r="B126" s="60">
        <v>10</v>
      </c>
      <c r="C126" s="57"/>
      <c r="D126" s="57"/>
      <c r="E126" s="57"/>
      <c r="F126" s="57"/>
      <c r="G126" s="59"/>
    </row>
    <row r="127" spans="1:7">
      <c r="A127" s="34" t="s">
        <v>113</v>
      </c>
      <c r="B127" s="37">
        <v>0.98</v>
      </c>
      <c r="C127" s="37">
        <v>50</v>
      </c>
      <c r="D127" s="37">
        <v>100</v>
      </c>
      <c r="E127" s="37">
        <v>7.84</v>
      </c>
      <c r="F127" s="37">
        <v>800</v>
      </c>
      <c r="G127" s="36">
        <v>7.84</v>
      </c>
    </row>
    <row r="128" spans="1:7">
      <c r="A128" s="57" t="s">
        <v>114</v>
      </c>
      <c r="B128" s="60">
        <v>0.98</v>
      </c>
      <c r="C128" s="57"/>
      <c r="D128" s="57"/>
      <c r="E128" s="60">
        <v>7.84</v>
      </c>
      <c r="F128" s="60">
        <v>800</v>
      </c>
      <c r="G128" s="59"/>
    </row>
    <row r="129" spans="1:7">
      <c r="A129" s="17" t="s">
        <v>218</v>
      </c>
      <c r="B129" s="16">
        <v>0.98</v>
      </c>
      <c r="C129" s="16">
        <v>50</v>
      </c>
      <c r="D129" s="16">
        <v>100</v>
      </c>
      <c r="E129" s="16">
        <v>7.84</v>
      </c>
      <c r="F129" s="16">
        <v>800</v>
      </c>
      <c r="G129" s="18">
        <v>7.84</v>
      </c>
    </row>
    <row r="130" spans="1:7">
      <c r="A130" s="57" t="s">
        <v>114</v>
      </c>
      <c r="B130" s="60">
        <v>0.98</v>
      </c>
      <c r="C130" s="57"/>
      <c r="D130" s="57"/>
      <c r="E130" s="60">
        <v>7.84</v>
      </c>
      <c r="F130" s="60">
        <v>800</v>
      </c>
      <c r="G130" s="59"/>
    </row>
    <row r="131" spans="1:7">
      <c r="A131" s="31" t="s">
        <v>116</v>
      </c>
      <c r="B131" s="39">
        <v>281.95</v>
      </c>
      <c r="C131" s="32">
        <v>5200</v>
      </c>
      <c r="D131" s="32">
        <v>8200</v>
      </c>
      <c r="E131" s="32">
        <v>3509.46</v>
      </c>
      <c r="F131" s="32">
        <v>1244.71</v>
      </c>
      <c r="G131" s="33">
        <v>42.8</v>
      </c>
    </row>
    <row r="132" spans="1:7">
      <c r="A132" s="34" t="s">
        <v>120</v>
      </c>
      <c r="B132" s="37">
        <v>281.95</v>
      </c>
      <c r="C132" s="35">
        <v>5200</v>
      </c>
      <c r="D132" s="35">
        <v>8200</v>
      </c>
      <c r="E132" s="35">
        <v>3509.46</v>
      </c>
      <c r="F132" s="35">
        <v>1244.71</v>
      </c>
      <c r="G132" s="36">
        <v>42.8</v>
      </c>
    </row>
    <row r="133" spans="1:7">
      <c r="A133" s="57" t="s">
        <v>121</v>
      </c>
      <c r="B133" s="60">
        <v>281.95</v>
      </c>
      <c r="C133" s="57"/>
      <c r="D133" s="57"/>
      <c r="E133" s="58">
        <v>3509.46</v>
      </c>
      <c r="F133" s="58">
        <v>1244.71</v>
      </c>
      <c r="G133" s="59"/>
    </row>
    <row r="134" spans="1:7">
      <c r="A134" s="17" t="s">
        <v>219</v>
      </c>
      <c r="B134" s="16">
        <v>281.95</v>
      </c>
      <c r="C134" s="15">
        <v>5200</v>
      </c>
      <c r="D134" s="15">
        <v>8000</v>
      </c>
      <c r="E134" s="15">
        <v>3509.46</v>
      </c>
      <c r="F134" s="15">
        <v>1244.71</v>
      </c>
      <c r="G134" s="18">
        <v>43.87</v>
      </c>
    </row>
    <row r="135" spans="1:7">
      <c r="A135" s="57" t="s">
        <v>121</v>
      </c>
      <c r="B135" s="60">
        <v>281.95</v>
      </c>
      <c r="C135" s="57"/>
      <c r="D135" s="57"/>
      <c r="E135" s="58">
        <v>3509.46</v>
      </c>
      <c r="F135" s="58">
        <v>1244.71</v>
      </c>
      <c r="G135" s="59"/>
    </row>
    <row r="136" spans="1:7" ht="26.4">
      <c r="A136" s="17" t="s">
        <v>220</v>
      </c>
      <c r="B136" s="17"/>
      <c r="C136" s="16">
        <v>200</v>
      </c>
      <c r="D136" s="16">
        <v>200</v>
      </c>
      <c r="E136" s="17"/>
      <c r="F136" s="17"/>
      <c r="G136" s="19"/>
    </row>
    <row r="137" spans="1:7">
      <c r="A137" s="52" t="s">
        <v>155</v>
      </c>
      <c r="B137" s="40">
        <v>20062.75</v>
      </c>
      <c r="C137" s="40">
        <v>32300</v>
      </c>
      <c r="D137" s="40">
        <v>44404</v>
      </c>
      <c r="E137" s="40">
        <v>11028.49</v>
      </c>
      <c r="F137" s="110">
        <v>54.97</v>
      </c>
      <c r="G137" s="53">
        <v>24.84</v>
      </c>
    </row>
    <row r="138" spans="1:7">
      <c r="A138" s="54" t="s">
        <v>156</v>
      </c>
      <c r="B138" s="61">
        <v>232.9</v>
      </c>
      <c r="C138" s="61">
        <v>900</v>
      </c>
      <c r="D138" s="61">
        <v>900</v>
      </c>
      <c r="E138" s="61">
        <v>436.93</v>
      </c>
      <c r="F138" s="61">
        <v>187.6</v>
      </c>
      <c r="G138" s="56">
        <v>48.55</v>
      </c>
    </row>
    <row r="139" spans="1:7">
      <c r="A139" s="17" t="s">
        <v>142</v>
      </c>
      <c r="B139" s="16">
        <v>232.9</v>
      </c>
      <c r="C139" s="16">
        <v>900</v>
      </c>
      <c r="D139" s="16">
        <v>900</v>
      </c>
      <c r="E139" s="16">
        <v>436.93</v>
      </c>
      <c r="F139" s="16">
        <v>187.6</v>
      </c>
      <c r="G139" s="18">
        <v>48.55</v>
      </c>
    </row>
    <row r="140" spans="1:7">
      <c r="A140" s="64" t="s">
        <v>221</v>
      </c>
      <c r="B140" s="111">
        <v>232.9</v>
      </c>
      <c r="C140" s="111">
        <v>900</v>
      </c>
      <c r="D140" s="111">
        <v>900</v>
      </c>
      <c r="E140" s="111">
        <v>436.93</v>
      </c>
      <c r="F140" s="111">
        <v>187.6</v>
      </c>
      <c r="G140" s="30">
        <v>48.55</v>
      </c>
    </row>
    <row r="141" spans="1:7">
      <c r="A141" s="31" t="s">
        <v>62</v>
      </c>
      <c r="B141" s="39">
        <v>232.9</v>
      </c>
      <c r="C141" s="39">
        <v>400</v>
      </c>
      <c r="D141" s="39">
        <v>400</v>
      </c>
      <c r="E141" s="39">
        <v>355.03</v>
      </c>
      <c r="F141" s="39">
        <v>152.44</v>
      </c>
      <c r="G141" s="33">
        <v>88.76</v>
      </c>
    </row>
    <row r="142" spans="1:7">
      <c r="A142" s="34" t="s">
        <v>72</v>
      </c>
      <c r="B142" s="37">
        <v>232.9</v>
      </c>
      <c r="C142" s="37">
        <v>400</v>
      </c>
      <c r="D142" s="37">
        <v>400</v>
      </c>
      <c r="E142" s="37">
        <v>355.03</v>
      </c>
      <c r="F142" s="37">
        <v>152.44</v>
      </c>
      <c r="G142" s="36">
        <v>88.76</v>
      </c>
    </row>
    <row r="143" spans="1:7">
      <c r="A143" s="57" t="s">
        <v>96</v>
      </c>
      <c r="B143" s="60">
        <v>232.9</v>
      </c>
      <c r="C143" s="57"/>
      <c r="D143" s="57"/>
      <c r="E143" s="60">
        <v>355.03</v>
      </c>
      <c r="F143" s="60">
        <v>152.44</v>
      </c>
      <c r="G143" s="59"/>
    </row>
    <row r="144" spans="1:7">
      <c r="A144" s="17" t="s">
        <v>222</v>
      </c>
      <c r="B144" s="16">
        <v>232.9</v>
      </c>
      <c r="C144" s="16">
        <v>400</v>
      </c>
      <c r="D144" s="16">
        <v>400</v>
      </c>
      <c r="E144" s="16">
        <v>355.03</v>
      </c>
      <c r="F144" s="16">
        <v>152.44</v>
      </c>
      <c r="G144" s="18">
        <v>88.76</v>
      </c>
    </row>
    <row r="145" spans="1:7">
      <c r="A145" s="57" t="s">
        <v>96</v>
      </c>
      <c r="B145" s="60">
        <v>232.9</v>
      </c>
      <c r="C145" s="57"/>
      <c r="D145" s="57"/>
      <c r="E145" s="60">
        <v>355.03</v>
      </c>
      <c r="F145" s="60">
        <v>152.44</v>
      </c>
      <c r="G145" s="59"/>
    </row>
    <row r="146" spans="1:7">
      <c r="A146" s="31" t="s">
        <v>116</v>
      </c>
      <c r="B146" s="31"/>
      <c r="C146" s="39">
        <v>500</v>
      </c>
      <c r="D146" s="39">
        <v>500</v>
      </c>
      <c r="E146" s="39">
        <v>81.900000000000006</v>
      </c>
      <c r="F146" s="31"/>
      <c r="G146" s="33">
        <v>16.38</v>
      </c>
    </row>
    <row r="147" spans="1:7">
      <c r="A147" s="34" t="s">
        <v>120</v>
      </c>
      <c r="B147" s="34"/>
      <c r="C147" s="37">
        <v>500</v>
      </c>
      <c r="D147" s="37">
        <v>500</v>
      </c>
      <c r="E147" s="37">
        <v>81.900000000000006</v>
      </c>
      <c r="F147" s="34"/>
      <c r="G147" s="36">
        <v>16.38</v>
      </c>
    </row>
    <row r="148" spans="1:7">
      <c r="A148" s="57" t="s">
        <v>175</v>
      </c>
      <c r="B148" s="57"/>
      <c r="C148" s="57"/>
      <c r="D148" s="57"/>
      <c r="E148" s="60">
        <v>81.900000000000006</v>
      </c>
      <c r="F148" s="57"/>
      <c r="G148" s="59"/>
    </row>
    <row r="149" spans="1:7" ht="26.4">
      <c r="A149" s="17" t="s">
        <v>223</v>
      </c>
      <c r="B149" s="17"/>
      <c r="C149" s="16">
        <v>500</v>
      </c>
      <c r="D149" s="16">
        <v>500</v>
      </c>
      <c r="E149" s="16">
        <v>81.900000000000006</v>
      </c>
      <c r="F149" s="17"/>
      <c r="G149" s="18">
        <v>16.38</v>
      </c>
    </row>
    <row r="150" spans="1:7">
      <c r="A150" s="57" t="s">
        <v>175</v>
      </c>
      <c r="B150" s="57"/>
      <c r="C150" s="57"/>
      <c r="D150" s="57"/>
      <c r="E150" s="60">
        <v>81.900000000000006</v>
      </c>
      <c r="F150" s="57"/>
      <c r="G150" s="59"/>
    </row>
    <row r="151" spans="1:7" ht="26.4">
      <c r="A151" s="54" t="s">
        <v>157</v>
      </c>
      <c r="B151" s="55">
        <v>3515.78</v>
      </c>
      <c r="C151" s="55">
        <v>3000</v>
      </c>
      <c r="D151" s="55">
        <v>2000</v>
      </c>
      <c r="E151" s="54"/>
      <c r="F151" s="54"/>
      <c r="G151" s="59"/>
    </row>
    <row r="152" spans="1:7">
      <c r="A152" s="17" t="s">
        <v>142</v>
      </c>
      <c r="B152" s="15">
        <v>3515.78</v>
      </c>
      <c r="C152" s="15">
        <v>3000</v>
      </c>
      <c r="D152" s="15">
        <v>2000</v>
      </c>
      <c r="E152" s="17"/>
      <c r="F152" s="17"/>
      <c r="G152" s="19"/>
    </row>
    <row r="153" spans="1:7" ht="26.4">
      <c r="A153" s="64" t="s">
        <v>224</v>
      </c>
      <c r="B153" s="65">
        <v>3515.78</v>
      </c>
      <c r="C153" s="65">
        <v>3000</v>
      </c>
      <c r="D153" s="65">
        <v>2000</v>
      </c>
      <c r="E153" s="111">
        <v>0</v>
      </c>
      <c r="F153" s="111">
        <v>0</v>
      </c>
      <c r="G153" s="30">
        <v>0</v>
      </c>
    </row>
    <row r="154" spans="1:7">
      <c r="A154" s="31" t="s">
        <v>62</v>
      </c>
      <c r="B154" s="32">
        <v>3515.78</v>
      </c>
      <c r="C154" s="32">
        <v>3000</v>
      </c>
      <c r="D154" s="32">
        <v>2000</v>
      </c>
      <c r="E154" s="31"/>
      <c r="F154" s="31"/>
      <c r="G154" s="62"/>
    </row>
    <row r="155" spans="1:7">
      <c r="A155" s="34" t="s">
        <v>72</v>
      </c>
      <c r="B155" s="35">
        <v>3515.78</v>
      </c>
      <c r="C155" s="35">
        <v>3000</v>
      </c>
      <c r="D155" s="35">
        <v>2000</v>
      </c>
      <c r="E155" s="34"/>
      <c r="F155" s="34"/>
      <c r="G155" s="38"/>
    </row>
    <row r="156" spans="1:7">
      <c r="A156" s="57" t="s">
        <v>85</v>
      </c>
      <c r="B156" s="58">
        <v>3515.78</v>
      </c>
      <c r="C156" s="57"/>
      <c r="D156" s="57"/>
      <c r="E156" s="57"/>
      <c r="F156" s="57"/>
      <c r="G156" s="59"/>
    </row>
    <row r="157" spans="1:7">
      <c r="A157" s="17" t="s">
        <v>225</v>
      </c>
      <c r="B157" s="15">
        <v>3515.78</v>
      </c>
      <c r="C157" s="15">
        <v>3000</v>
      </c>
      <c r="D157" s="15">
        <v>2000</v>
      </c>
      <c r="E157" s="17"/>
      <c r="F157" s="17"/>
      <c r="G157" s="19"/>
    </row>
    <row r="158" spans="1:7">
      <c r="A158" s="57" t="s">
        <v>85</v>
      </c>
      <c r="B158" s="58">
        <v>3515.78</v>
      </c>
      <c r="C158" s="57"/>
      <c r="D158" s="57"/>
      <c r="E158" s="57"/>
      <c r="F158" s="57"/>
      <c r="G158" s="59"/>
    </row>
    <row r="159" spans="1:7">
      <c r="A159" s="54" t="s">
        <v>158</v>
      </c>
      <c r="B159" s="61">
        <v>428.79</v>
      </c>
      <c r="C159" s="55">
        <v>8200</v>
      </c>
      <c r="D159" s="55">
        <v>7900</v>
      </c>
      <c r="E159" s="61">
        <v>588.11</v>
      </c>
      <c r="F159" s="61">
        <v>137.16</v>
      </c>
      <c r="G159" s="56">
        <v>7.44</v>
      </c>
    </row>
    <row r="160" spans="1:7">
      <c r="A160" s="17" t="s">
        <v>142</v>
      </c>
      <c r="B160" s="16">
        <v>428.79</v>
      </c>
      <c r="C160" s="15">
        <v>8200</v>
      </c>
      <c r="D160" s="15">
        <v>7900</v>
      </c>
      <c r="E160" s="16">
        <v>588.11</v>
      </c>
      <c r="F160" s="16">
        <v>137.16</v>
      </c>
      <c r="G160" s="18">
        <v>7.44</v>
      </c>
    </row>
    <row r="161" spans="1:7">
      <c r="A161" s="64" t="s">
        <v>226</v>
      </c>
      <c r="B161" s="111">
        <v>428.79</v>
      </c>
      <c r="C161" s="65">
        <v>8200</v>
      </c>
      <c r="D161" s="65">
        <v>7900</v>
      </c>
      <c r="E161" s="111">
        <v>588.11</v>
      </c>
      <c r="F161" s="111">
        <v>137.16</v>
      </c>
      <c r="G161" s="30">
        <v>7.44</v>
      </c>
    </row>
    <row r="162" spans="1:7">
      <c r="A162" s="31" t="s">
        <v>62</v>
      </c>
      <c r="B162" s="31"/>
      <c r="C162" s="32">
        <v>5600</v>
      </c>
      <c r="D162" s="32">
        <v>5300</v>
      </c>
      <c r="E162" s="39">
        <v>88.11</v>
      </c>
      <c r="F162" s="31"/>
      <c r="G162" s="33">
        <v>1.66</v>
      </c>
    </row>
    <row r="163" spans="1:7">
      <c r="A163" s="34" t="s">
        <v>72</v>
      </c>
      <c r="B163" s="34"/>
      <c r="C163" s="35">
        <v>5600</v>
      </c>
      <c r="D163" s="35">
        <v>5300</v>
      </c>
      <c r="E163" s="37">
        <v>88.11</v>
      </c>
      <c r="F163" s="34"/>
      <c r="G163" s="36">
        <v>1.66</v>
      </c>
    </row>
    <row r="164" spans="1:7">
      <c r="A164" s="17" t="s">
        <v>227</v>
      </c>
      <c r="B164" s="17"/>
      <c r="C164" s="16">
        <v>300</v>
      </c>
      <c r="D164" s="16">
        <v>300</v>
      </c>
      <c r="E164" s="17"/>
      <c r="F164" s="17"/>
      <c r="G164" s="19"/>
    </row>
    <row r="165" spans="1:7">
      <c r="A165" s="17" t="s">
        <v>228</v>
      </c>
      <c r="B165" s="17"/>
      <c r="C165" s="15">
        <v>5000</v>
      </c>
      <c r="D165" s="15">
        <v>3000</v>
      </c>
      <c r="E165" s="17"/>
      <c r="F165" s="17"/>
      <c r="G165" s="19"/>
    </row>
    <row r="166" spans="1:7">
      <c r="A166" s="57" t="s">
        <v>96</v>
      </c>
      <c r="B166" s="57"/>
      <c r="C166" s="57"/>
      <c r="D166" s="57"/>
      <c r="E166" s="60">
        <v>88.11</v>
      </c>
      <c r="F166" s="57"/>
      <c r="G166" s="59"/>
    </row>
    <row r="167" spans="1:7">
      <c r="A167" s="17" t="s">
        <v>229</v>
      </c>
      <c r="B167" s="17"/>
      <c r="C167" s="15">
        <v>300</v>
      </c>
      <c r="D167" s="15">
        <v>2000</v>
      </c>
      <c r="E167" s="16">
        <v>88.11</v>
      </c>
      <c r="F167" s="17"/>
      <c r="G167" s="18">
        <v>4.41</v>
      </c>
    </row>
    <row r="168" spans="1:7">
      <c r="A168" s="57" t="s">
        <v>96</v>
      </c>
      <c r="B168" s="57"/>
      <c r="C168" s="57"/>
      <c r="D168" s="57"/>
      <c r="E168" s="60">
        <v>88.11</v>
      </c>
      <c r="F168" s="57"/>
      <c r="G168" s="59"/>
    </row>
    <row r="169" spans="1:7">
      <c r="A169" s="31" t="s">
        <v>116</v>
      </c>
      <c r="B169" s="39">
        <v>428.79</v>
      </c>
      <c r="C169" s="32">
        <v>2600</v>
      </c>
      <c r="D169" s="32">
        <v>2600</v>
      </c>
      <c r="E169" s="39">
        <v>500</v>
      </c>
      <c r="F169" s="39">
        <v>116.61</v>
      </c>
      <c r="G169" s="33">
        <v>19.23</v>
      </c>
    </row>
    <row r="170" spans="1:7">
      <c r="A170" s="34" t="s">
        <v>120</v>
      </c>
      <c r="B170" s="37">
        <v>428.79</v>
      </c>
      <c r="C170" s="35">
        <v>2600</v>
      </c>
      <c r="D170" s="35">
        <v>2600</v>
      </c>
      <c r="E170" s="37">
        <v>500</v>
      </c>
      <c r="F170" s="37">
        <v>116.61</v>
      </c>
      <c r="G170" s="36">
        <v>19.23</v>
      </c>
    </row>
    <row r="171" spans="1:7">
      <c r="A171" s="57" t="s">
        <v>121</v>
      </c>
      <c r="B171" s="60">
        <v>428.79</v>
      </c>
      <c r="C171" s="57"/>
      <c r="D171" s="57"/>
      <c r="E171" s="60">
        <v>500</v>
      </c>
      <c r="F171" s="60">
        <v>116.61</v>
      </c>
      <c r="G171" s="59"/>
    </row>
    <row r="172" spans="1:7">
      <c r="A172" s="17" t="s">
        <v>230</v>
      </c>
      <c r="B172" s="16">
        <v>428.79</v>
      </c>
      <c r="C172" s="15">
        <v>2000</v>
      </c>
      <c r="D172" s="15">
        <v>2000</v>
      </c>
      <c r="E172" s="16">
        <v>500</v>
      </c>
      <c r="F172" s="16">
        <v>116.61</v>
      </c>
      <c r="G172" s="18">
        <v>25</v>
      </c>
    </row>
    <row r="173" spans="1:7">
      <c r="A173" s="57" t="s">
        <v>121</v>
      </c>
      <c r="B173" s="60">
        <v>428.79</v>
      </c>
      <c r="C173" s="57"/>
      <c r="D173" s="57"/>
      <c r="E173" s="60">
        <v>500</v>
      </c>
      <c r="F173" s="60">
        <v>116.61</v>
      </c>
      <c r="G173" s="59"/>
    </row>
    <row r="174" spans="1:7" ht="26.4">
      <c r="A174" s="17" t="s">
        <v>231</v>
      </c>
      <c r="B174" s="17"/>
      <c r="C174" s="16">
        <v>600</v>
      </c>
      <c r="D174" s="16">
        <v>600</v>
      </c>
      <c r="E174" s="17"/>
      <c r="F174" s="17"/>
      <c r="G174" s="19"/>
    </row>
    <row r="175" spans="1:7">
      <c r="A175" s="54" t="s">
        <v>159</v>
      </c>
      <c r="B175" s="55">
        <v>3950</v>
      </c>
      <c r="C175" s="55">
        <v>6500</v>
      </c>
      <c r="D175" s="55">
        <v>12000</v>
      </c>
      <c r="E175" s="55">
        <v>3010</v>
      </c>
      <c r="F175" s="61">
        <v>76.2</v>
      </c>
      <c r="G175" s="56">
        <v>25.08</v>
      </c>
    </row>
    <row r="176" spans="1:7">
      <c r="A176" s="17" t="s">
        <v>142</v>
      </c>
      <c r="B176" s="15">
        <v>3950</v>
      </c>
      <c r="C176" s="15">
        <v>6500</v>
      </c>
      <c r="D176" s="15">
        <v>12000</v>
      </c>
      <c r="E176" s="15">
        <v>3010</v>
      </c>
      <c r="F176" s="16">
        <v>76.2</v>
      </c>
      <c r="G176" s="18">
        <v>25.08</v>
      </c>
    </row>
    <row r="177" spans="1:7">
      <c r="A177" s="64" t="s">
        <v>232</v>
      </c>
      <c r="B177" s="65">
        <v>3950</v>
      </c>
      <c r="C177" s="65">
        <v>6500</v>
      </c>
      <c r="D177" s="65">
        <v>12000</v>
      </c>
      <c r="E177" s="65">
        <v>3010</v>
      </c>
      <c r="F177" s="111">
        <v>76.2</v>
      </c>
      <c r="G177" s="30">
        <v>25.08</v>
      </c>
    </row>
    <row r="178" spans="1:7">
      <c r="A178" s="31" t="s">
        <v>62</v>
      </c>
      <c r="B178" s="32">
        <v>3950</v>
      </c>
      <c r="C178" s="32">
        <v>6500</v>
      </c>
      <c r="D178" s="32">
        <v>12000</v>
      </c>
      <c r="E178" s="32">
        <v>3010</v>
      </c>
      <c r="F178" s="39">
        <v>76.2</v>
      </c>
      <c r="G178" s="33">
        <v>25.08</v>
      </c>
    </row>
    <row r="179" spans="1:7">
      <c r="A179" s="34" t="s">
        <v>72</v>
      </c>
      <c r="B179" s="35">
        <v>3950</v>
      </c>
      <c r="C179" s="35">
        <v>6500</v>
      </c>
      <c r="D179" s="35">
        <v>12000</v>
      </c>
      <c r="E179" s="35">
        <v>3010</v>
      </c>
      <c r="F179" s="37">
        <v>76.2</v>
      </c>
      <c r="G179" s="36">
        <v>25.08</v>
      </c>
    </row>
    <row r="180" spans="1:7">
      <c r="A180" s="57" t="s">
        <v>73</v>
      </c>
      <c r="B180" s="57"/>
      <c r="C180" s="57"/>
      <c r="D180" s="57"/>
      <c r="E180" s="60">
        <v>240</v>
      </c>
      <c r="F180" s="57"/>
      <c r="G180" s="59"/>
    </row>
    <row r="181" spans="1:7">
      <c r="A181" s="17" t="s">
        <v>233</v>
      </c>
      <c r="B181" s="17"/>
      <c r="C181" s="15">
        <v>2500</v>
      </c>
      <c r="D181" s="15">
        <v>1500</v>
      </c>
      <c r="E181" s="16">
        <v>240</v>
      </c>
      <c r="F181" s="17"/>
      <c r="G181" s="18">
        <v>16</v>
      </c>
    </row>
    <row r="182" spans="1:7">
      <c r="A182" s="57" t="s">
        <v>73</v>
      </c>
      <c r="B182" s="57"/>
      <c r="C182" s="57"/>
      <c r="D182" s="57"/>
      <c r="E182" s="60">
        <v>240</v>
      </c>
      <c r="F182" s="57"/>
      <c r="G182" s="59"/>
    </row>
    <row r="183" spans="1:7">
      <c r="A183" s="57" t="s">
        <v>78</v>
      </c>
      <c r="B183" s="57"/>
      <c r="C183" s="57"/>
      <c r="D183" s="57"/>
      <c r="E183" s="60">
        <v>30</v>
      </c>
      <c r="F183" s="57"/>
      <c r="G183" s="59"/>
    </row>
    <row r="184" spans="1:7">
      <c r="A184" s="17" t="s">
        <v>234</v>
      </c>
      <c r="B184" s="17"/>
      <c r="C184" s="16">
        <v>0</v>
      </c>
      <c r="D184" s="16">
        <v>500</v>
      </c>
      <c r="E184" s="16">
        <v>30</v>
      </c>
      <c r="F184" s="17"/>
      <c r="G184" s="18">
        <v>6</v>
      </c>
    </row>
    <row r="185" spans="1:7">
      <c r="A185" s="57" t="s">
        <v>78</v>
      </c>
      <c r="B185" s="57"/>
      <c r="C185" s="57"/>
      <c r="D185" s="57"/>
      <c r="E185" s="60">
        <v>30</v>
      </c>
      <c r="F185" s="57"/>
      <c r="G185" s="59"/>
    </row>
    <row r="186" spans="1:7">
      <c r="A186" s="57" t="s">
        <v>85</v>
      </c>
      <c r="B186" s="58">
        <v>3950</v>
      </c>
      <c r="C186" s="57"/>
      <c r="D186" s="57"/>
      <c r="E186" s="57"/>
      <c r="F186" s="57"/>
      <c r="G186" s="59"/>
    </row>
    <row r="187" spans="1:7">
      <c r="A187" s="17" t="s">
        <v>235</v>
      </c>
      <c r="B187" s="15">
        <v>3950</v>
      </c>
      <c r="C187" s="17"/>
      <c r="D187" s="17"/>
      <c r="E187" s="17"/>
      <c r="F187" s="17"/>
      <c r="G187" s="19"/>
    </row>
    <row r="188" spans="1:7">
      <c r="A188" s="57" t="s">
        <v>85</v>
      </c>
      <c r="B188" s="58">
        <v>3950</v>
      </c>
      <c r="C188" s="57"/>
      <c r="D188" s="57"/>
      <c r="E188" s="57"/>
      <c r="F188" s="57"/>
      <c r="G188" s="59"/>
    </row>
    <row r="189" spans="1:7">
      <c r="A189" s="57" t="s">
        <v>96</v>
      </c>
      <c r="B189" s="57"/>
      <c r="C189" s="57"/>
      <c r="D189" s="57"/>
      <c r="E189" s="58">
        <v>2740</v>
      </c>
      <c r="F189" s="57"/>
      <c r="G189" s="59"/>
    </row>
    <row r="190" spans="1:7">
      <c r="A190" s="17" t="s">
        <v>236</v>
      </c>
      <c r="B190" s="17"/>
      <c r="C190" s="15">
        <v>0</v>
      </c>
      <c r="D190" s="15">
        <v>10000</v>
      </c>
      <c r="E190" s="15">
        <v>2740</v>
      </c>
      <c r="F190" s="17"/>
      <c r="G190" s="18">
        <v>27.4</v>
      </c>
    </row>
    <row r="191" spans="1:7">
      <c r="A191" s="57" t="s">
        <v>96</v>
      </c>
      <c r="B191" s="57"/>
      <c r="C191" s="57"/>
      <c r="D191" s="57"/>
      <c r="E191" s="58">
        <v>2740</v>
      </c>
      <c r="F191" s="57"/>
      <c r="G191" s="59"/>
    </row>
    <row r="192" spans="1:7">
      <c r="A192" s="54" t="s">
        <v>160</v>
      </c>
      <c r="B192" s="55">
        <v>6106.47</v>
      </c>
      <c r="C192" s="55">
        <v>11900</v>
      </c>
      <c r="D192" s="55">
        <v>14800</v>
      </c>
      <c r="E192" s="55">
        <v>5463.38</v>
      </c>
      <c r="F192" s="61">
        <v>89.47</v>
      </c>
      <c r="G192" s="56">
        <v>36.909999999999997</v>
      </c>
    </row>
    <row r="193" spans="1:7">
      <c r="A193" s="17" t="s">
        <v>142</v>
      </c>
      <c r="B193" s="15">
        <v>6106.47</v>
      </c>
      <c r="C193" s="15">
        <v>11900</v>
      </c>
      <c r="D193" s="15">
        <v>14800</v>
      </c>
      <c r="E193" s="15">
        <v>5463.38</v>
      </c>
      <c r="F193" s="16">
        <v>89.47</v>
      </c>
      <c r="G193" s="18">
        <v>36.909999999999997</v>
      </c>
    </row>
    <row r="194" spans="1:7" ht="26.4">
      <c r="A194" s="64" t="s">
        <v>237</v>
      </c>
      <c r="B194" s="111">
        <v>0</v>
      </c>
      <c r="C194" s="65">
        <v>700</v>
      </c>
      <c r="D194" s="65">
        <v>14800</v>
      </c>
      <c r="E194" s="65">
        <v>5463.38</v>
      </c>
      <c r="F194" s="111">
        <v>0</v>
      </c>
      <c r="G194" s="30">
        <v>36.909999999999997</v>
      </c>
    </row>
    <row r="195" spans="1:7">
      <c r="A195" s="31" t="s">
        <v>62</v>
      </c>
      <c r="B195" s="31"/>
      <c r="C195" s="32">
        <v>700</v>
      </c>
      <c r="D195" s="32">
        <v>13300</v>
      </c>
      <c r="E195" s="32">
        <v>5463.38</v>
      </c>
      <c r="F195" s="31"/>
      <c r="G195" s="33">
        <v>41.08</v>
      </c>
    </row>
    <row r="196" spans="1:7">
      <c r="A196" s="34" t="s">
        <v>63</v>
      </c>
      <c r="B196" s="34"/>
      <c r="C196" s="35">
        <v>7800</v>
      </c>
      <c r="D196" s="35">
        <v>1000</v>
      </c>
      <c r="E196" s="37">
        <v>672</v>
      </c>
      <c r="F196" s="34"/>
      <c r="G196" s="36">
        <v>67.2</v>
      </c>
    </row>
    <row r="197" spans="1:7">
      <c r="A197" s="57" t="s">
        <v>67</v>
      </c>
      <c r="B197" s="57"/>
      <c r="C197" s="57"/>
      <c r="D197" s="57"/>
      <c r="E197" s="60">
        <v>672</v>
      </c>
      <c r="F197" s="57"/>
      <c r="G197" s="59"/>
    </row>
    <row r="198" spans="1:7">
      <c r="A198" s="17" t="s">
        <v>238</v>
      </c>
      <c r="B198" s="17"/>
      <c r="C198" s="15">
        <v>2500</v>
      </c>
      <c r="D198" s="15">
        <v>1000</v>
      </c>
      <c r="E198" s="16">
        <v>672</v>
      </c>
      <c r="F198" s="17"/>
      <c r="G198" s="18">
        <v>67.2</v>
      </c>
    </row>
    <row r="199" spans="1:7">
      <c r="A199" s="57" t="s">
        <v>67</v>
      </c>
      <c r="B199" s="57"/>
      <c r="C199" s="57"/>
      <c r="D199" s="57"/>
      <c r="E199" s="60">
        <v>672</v>
      </c>
      <c r="F199" s="57"/>
      <c r="G199" s="59"/>
    </row>
    <row r="200" spans="1:7">
      <c r="A200" s="34" t="s">
        <v>72</v>
      </c>
      <c r="B200" s="34"/>
      <c r="C200" s="35">
        <v>100</v>
      </c>
      <c r="D200" s="35">
        <v>10300</v>
      </c>
      <c r="E200" s="35">
        <v>4011.38</v>
      </c>
      <c r="F200" s="34"/>
      <c r="G200" s="36">
        <v>38.950000000000003</v>
      </c>
    </row>
    <row r="201" spans="1:7">
      <c r="A201" s="57" t="s">
        <v>73</v>
      </c>
      <c r="B201" s="57"/>
      <c r="C201" s="57"/>
      <c r="D201" s="57"/>
      <c r="E201" s="60">
        <v>473</v>
      </c>
      <c r="F201" s="57"/>
      <c r="G201" s="59"/>
    </row>
    <row r="202" spans="1:7">
      <c r="A202" s="17" t="s">
        <v>239</v>
      </c>
      <c r="B202" s="17"/>
      <c r="C202" s="15">
        <v>4000</v>
      </c>
      <c r="D202" s="15">
        <v>2000</v>
      </c>
      <c r="E202" s="16">
        <v>473</v>
      </c>
      <c r="F202" s="17"/>
      <c r="G202" s="18">
        <v>23.65</v>
      </c>
    </row>
    <row r="203" spans="1:7">
      <c r="A203" s="57" t="s">
        <v>73</v>
      </c>
      <c r="B203" s="57"/>
      <c r="C203" s="57"/>
      <c r="D203" s="57"/>
      <c r="E203" s="60">
        <v>473</v>
      </c>
      <c r="F203" s="57"/>
      <c r="G203" s="59"/>
    </row>
    <row r="204" spans="1:7">
      <c r="A204" s="17" t="s">
        <v>240</v>
      </c>
      <c r="B204" s="17"/>
      <c r="C204" s="15">
        <v>1000</v>
      </c>
      <c r="D204" s="15">
        <v>2600</v>
      </c>
      <c r="E204" s="17"/>
      <c r="F204" s="17"/>
      <c r="G204" s="19"/>
    </row>
    <row r="205" spans="1:7">
      <c r="A205" s="57" t="s">
        <v>85</v>
      </c>
      <c r="B205" s="57"/>
      <c r="C205" s="57"/>
      <c r="D205" s="57"/>
      <c r="E205" s="58">
        <v>3363.65</v>
      </c>
      <c r="F205" s="57"/>
      <c r="G205" s="59"/>
    </row>
    <row r="206" spans="1:7">
      <c r="A206" s="17" t="s">
        <v>241</v>
      </c>
      <c r="B206" s="17"/>
      <c r="C206" s="15">
        <v>200</v>
      </c>
      <c r="D206" s="15">
        <v>4500</v>
      </c>
      <c r="E206" s="15">
        <v>3363.65</v>
      </c>
      <c r="F206" s="17"/>
      <c r="G206" s="18">
        <v>74.75</v>
      </c>
    </row>
    <row r="207" spans="1:7">
      <c r="A207" s="57" t="s">
        <v>85</v>
      </c>
      <c r="B207" s="57"/>
      <c r="C207" s="57"/>
      <c r="D207" s="57"/>
      <c r="E207" s="58">
        <v>3363.65</v>
      </c>
      <c r="F207" s="57"/>
      <c r="G207" s="59"/>
    </row>
    <row r="208" spans="1:7">
      <c r="A208" s="57" t="s">
        <v>94</v>
      </c>
      <c r="B208" s="57"/>
      <c r="C208" s="57"/>
      <c r="D208" s="57"/>
      <c r="E208" s="60">
        <v>127.09</v>
      </c>
      <c r="F208" s="57"/>
      <c r="G208" s="59"/>
    </row>
    <row r="209" spans="1:7">
      <c r="A209" s="17" t="s">
        <v>242</v>
      </c>
      <c r="B209" s="17"/>
      <c r="C209" s="15">
        <v>1000</v>
      </c>
      <c r="D209" s="15">
        <v>1000</v>
      </c>
      <c r="E209" s="16">
        <v>127.09</v>
      </c>
      <c r="F209" s="17"/>
      <c r="G209" s="18">
        <v>12.71</v>
      </c>
    </row>
    <row r="210" spans="1:7">
      <c r="A210" s="57" t="s">
        <v>94</v>
      </c>
      <c r="B210" s="57"/>
      <c r="C210" s="57"/>
      <c r="D210" s="57"/>
      <c r="E210" s="60">
        <v>127.09</v>
      </c>
      <c r="F210" s="57"/>
      <c r="G210" s="59"/>
    </row>
    <row r="211" spans="1:7">
      <c r="A211" s="57" t="s">
        <v>96</v>
      </c>
      <c r="B211" s="57"/>
      <c r="C211" s="57"/>
      <c r="D211" s="57"/>
      <c r="E211" s="60">
        <v>47.64</v>
      </c>
      <c r="F211" s="57"/>
      <c r="G211" s="59"/>
    </row>
    <row r="212" spans="1:7">
      <c r="A212" s="17" t="s">
        <v>243</v>
      </c>
      <c r="B212" s="17"/>
      <c r="C212" s="16">
        <v>1000</v>
      </c>
      <c r="D212" s="16">
        <v>200</v>
      </c>
      <c r="E212" s="16">
        <v>47.64</v>
      </c>
      <c r="F212" s="17"/>
      <c r="G212" s="18">
        <v>23.82</v>
      </c>
    </row>
    <row r="213" spans="1:7">
      <c r="A213" s="57" t="s">
        <v>96</v>
      </c>
      <c r="B213" s="57"/>
      <c r="C213" s="57"/>
      <c r="D213" s="57"/>
      <c r="E213" s="60">
        <v>47.64</v>
      </c>
      <c r="F213" s="57"/>
      <c r="G213" s="59"/>
    </row>
    <row r="214" spans="1:7" ht="26.4">
      <c r="A214" s="34" t="s">
        <v>110</v>
      </c>
      <c r="B214" s="34"/>
      <c r="C214" s="35">
        <v>900</v>
      </c>
      <c r="D214" s="35">
        <v>1000</v>
      </c>
      <c r="E214" s="34"/>
      <c r="F214" s="34"/>
      <c r="G214" s="38"/>
    </row>
    <row r="215" spans="1:7" ht="26.4">
      <c r="A215" s="17" t="s">
        <v>244</v>
      </c>
      <c r="B215" s="17"/>
      <c r="C215" s="15">
        <v>900</v>
      </c>
      <c r="D215" s="15">
        <v>1000</v>
      </c>
      <c r="E215" s="17"/>
      <c r="F215" s="17"/>
      <c r="G215" s="19"/>
    </row>
    <row r="216" spans="1:7">
      <c r="A216" s="34" t="s">
        <v>113</v>
      </c>
      <c r="B216" s="34"/>
      <c r="C216" s="35">
        <v>1500</v>
      </c>
      <c r="D216" s="35">
        <v>1000</v>
      </c>
      <c r="E216" s="37">
        <v>780</v>
      </c>
      <c r="F216" s="34"/>
      <c r="G216" s="36">
        <v>78</v>
      </c>
    </row>
    <row r="217" spans="1:7">
      <c r="A217" s="57" t="s">
        <v>114</v>
      </c>
      <c r="B217" s="57"/>
      <c r="C217" s="57"/>
      <c r="D217" s="57"/>
      <c r="E217" s="60">
        <v>780</v>
      </c>
      <c r="F217" s="57"/>
      <c r="G217" s="59"/>
    </row>
    <row r="218" spans="1:7">
      <c r="A218" s="17" t="s">
        <v>245</v>
      </c>
      <c r="B218" s="17"/>
      <c r="C218" s="15">
        <v>1500</v>
      </c>
      <c r="D218" s="15">
        <v>1000</v>
      </c>
      <c r="E218" s="16">
        <v>780</v>
      </c>
      <c r="F218" s="17"/>
      <c r="G218" s="18">
        <v>78</v>
      </c>
    </row>
    <row r="219" spans="1:7">
      <c r="A219" s="57" t="s">
        <v>114</v>
      </c>
      <c r="B219" s="57"/>
      <c r="C219" s="57"/>
      <c r="D219" s="57"/>
      <c r="E219" s="60">
        <v>780</v>
      </c>
      <c r="F219" s="57"/>
      <c r="G219" s="59"/>
    </row>
    <row r="220" spans="1:7">
      <c r="A220" s="31" t="s">
        <v>116</v>
      </c>
      <c r="B220" s="31"/>
      <c r="C220" s="32">
        <v>1500</v>
      </c>
      <c r="D220" s="32">
        <v>1500</v>
      </c>
      <c r="E220" s="31"/>
      <c r="F220" s="31"/>
      <c r="G220" s="62"/>
    </row>
    <row r="221" spans="1:7">
      <c r="A221" s="34" t="s">
        <v>120</v>
      </c>
      <c r="B221" s="34"/>
      <c r="C221" s="35">
        <v>1500</v>
      </c>
      <c r="D221" s="35">
        <v>1500</v>
      </c>
      <c r="E221" s="34"/>
      <c r="F221" s="34"/>
      <c r="G221" s="38"/>
    </row>
    <row r="222" spans="1:7" ht="26.4">
      <c r="A222" s="17" t="s">
        <v>246</v>
      </c>
      <c r="B222" s="17"/>
      <c r="C222" s="15">
        <v>1500</v>
      </c>
      <c r="D222" s="15">
        <v>1500</v>
      </c>
      <c r="E222" s="17"/>
      <c r="F222" s="17"/>
      <c r="G222" s="19"/>
    </row>
    <row r="223" spans="1:7" ht="26.4">
      <c r="A223" s="64" t="s">
        <v>247</v>
      </c>
      <c r="B223" s="65">
        <v>6106.47</v>
      </c>
      <c r="C223" s="111">
        <v>0</v>
      </c>
      <c r="D223" s="111">
        <v>0</v>
      </c>
      <c r="E223" s="111">
        <v>0</v>
      </c>
      <c r="F223" s="111">
        <v>0</v>
      </c>
      <c r="G223" s="30">
        <v>0</v>
      </c>
    </row>
    <row r="224" spans="1:7">
      <c r="A224" s="31" t="s">
        <v>62</v>
      </c>
      <c r="B224" s="32">
        <v>6106.47</v>
      </c>
      <c r="C224" s="31"/>
      <c r="D224" s="31"/>
      <c r="E224" s="31"/>
      <c r="F224" s="31"/>
      <c r="G224" s="62"/>
    </row>
    <row r="225" spans="1:7">
      <c r="A225" s="34" t="s">
        <v>63</v>
      </c>
      <c r="B225" s="37">
        <v>315.31</v>
      </c>
      <c r="C225" s="34"/>
      <c r="D225" s="34"/>
      <c r="E225" s="34"/>
      <c r="F225" s="34"/>
      <c r="G225" s="38"/>
    </row>
    <row r="226" spans="1:7">
      <c r="A226" s="57" t="s">
        <v>67</v>
      </c>
      <c r="B226" s="60">
        <v>315.31</v>
      </c>
      <c r="C226" s="57"/>
      <c r="D226" s="57"/>
      <c r="E226" s="57"/>
      <c r="F226" s="57"/>
      <c r="G226" s="59"/>
    </row>
    <row r="227" spans="1:7">
      <c r="A227" s="17" t="s">
        <v>248</v>
      </c>
      <c r="B227" s="16">
        <v>315.31</v>
      </c>
      <c r="C227" s="17"/>
      <c r="D227" s="17"/>
      <c r="E227" s="17"/>
      <c r="F227" s="17"/>
      <c r="G227" s="19"/>
    </row>
    <row r="228" spans="1:7">
      <c r="A228" s="57" t="s">
        <v>67</v>
      </c>
      <c r="B228" s="60">
        <v>315.31</v>
      </c>
      <c r="C228" s="57"/>
      <c r="D228" s="57"/>
      <c r="E228" s="57"/>
      <c r="F228" s="57"/>
      <c r="G228" s="59"/>
    </row>
    <row r="229" spans="1:7">
      <c r="A229" s="34" t="s">
        <v>72</v>
      </c>
      <c r="B229" s="35">
        <v>4989.16</v>
      </c>
      <c r="C229" s="34"/>
      <c r="D229" s="34"/>
      <c r="E229" s="34"/>
      <c r="F229" s="34"/>
      <c r="G229" s="38"/>
    </row>
    <row r="230" spans="1:7">
      <c r="A230" s="57" t="s">
        <v>73</v>
      </c>
      <c r="B230" s="60">
        <v>862.97</v>
      </c>
      <c r="C230" s="57"/>
      <c r="D230" s="57"/>
      <c r="E230" s="57"/>
      <c r="F230" s="57"/>
      <c r="G230" s="59"/>
    </row>
    <row r="231" spans="1:7">
      <c r="A231" s="17" t="s">
        <v>249</v>
      </c>
      <c r="B231" s="16">
        <v>862.97</v>
      </c>
      <c r="C231" s="17"/>
      <c r="D231" s="17"/>
      <c r="E231" s="17"/>
      <c r="F231" s="17"/>
      <c r="G231" s="19"/>
    </row>
    <row r="232" spans="1:7">
      <c r="A232" s="57" t="s">
        <v>73</v>
      </c>
      <c r="B232" s="60">
        <v>862.97</v>
      </c>
      <c r="C232" s="57"/>
      <c r="D232" s="57"/>
      <c r="E232" s="57"/>
      <c r="F232" s="57"/>
      <c r="G232" s="59"/>
    </row>
    <row r="233" spans="1:7">
      <c r="A233" s="57" t="s">
        <v>85</v>
      </c>
      <c r="B233" s="58">
        <v>1363.66</v>
      </c>
      <c r="C233" s="57"/>
      <c r="D233" s="57"/>
      <c r="E233" s="57"/>
      <c r="F233" s="57"/>
      <c r="G233" s="59"/>
    </row>
    <row r="234" spans="1:7">
      <c r="A234" s="17" t="s">
        <v>250</v>
      </c>
      <c r="B234" s="15">
        <v>1363.66</v>
      </c>
      <c r="C234" s="17"/>
      <c r="D234" s="17"/>
      <c r="E234" s="17"/>
      <c r="F234" s="17"/>
      <c r="G234" s="19"/>
    </row>
    <row r="235" spans="1:7">
      <c r="A235" s="57" t="s">
        <v>85</v>
      </c>
      <c r="B235" s="58">
        <v>1363.66</v>
      </c>
      <c r="C235" s="57"/>
      <c r="D235" s="57"/>
      <c r="E235" s="57"/>
      <c r="F235" s="57"/>
      <c r="G235" s="59"/>
    </row>
    <row r="236" spans="1:7">
      <c r="A236" s="57" t="s">
        <v>94</v>
      </c>
      <c r="B236" s="58">
        <v>2692.53</v>
      </c>
      <c r="C236" s="57"/>
      <c r="D236" s="57"/>
      <c r="E236" s="57"/>
      <c r="F236" s="57"/>
      <c r="G236" s="59"/>
    </row>
    <row r="237" spans="1:7" ht="26.4">
      <c r="A237" s="17" t="s">
        <v>251</v>
      </c>
      <c r="B237" s="15">
        <v>2692.53</v>
      </c>
      <c r="C237" s="17"/>
      <c r="D237" s="17"/>
      <c r="E237" s="17"/>
      <c r="F237" s="17"/>
      <c r="G237" s="19"/>
    </row>
    <row r="238" spans="1:7">
      <c r="A238" s="57" t="s">
        <v>94</v>
      </c>
      <c r="B238" s="58">
        <v>2692.53</v>
      </c>
      <c r="C238" s="57"/>
      <c r="D238" s="57"/>
      <c r="E238" s="57"/>
      <c r="F238" s="57"/>
      <c r="G238" s="59"/>
    </row>
    <row r="239" spans="1:7">
      <c r="A239" s="57" t="s">
        <v>96</v>
      </c>
      <c r="B239" s="60">
        <v>70</v>
      </c>
      <c r="C239" s="57"/>
      <c r="D239" s="57"/>
      <c r="E239" s="57"/>
      <c r="F239" s="57"/>
      <c r="G239" s="59"/>
    </row>
    <row r="240" spans="1:7">
      <c r="A240" s="17" t="s">
        <v>252</v>
      </c>
      <c r="B240" s="16">
        <v>70</v>
      </c>
      <c r="C240" s="17"/>
      <c r="D240" s="17"/>
      <c r="E240" s="17"/>
      <c r="F240" s="17"/>
      <c r="G240" s="19"/>
    </row>
    <row r="241" spans="1:7">
      <c r="A241" s="57" t="s">
        <v>96</v>
      </c>
      <c r="B241" s="60">
        <v>70</v>
      </c>
      <c r="C241" s="57"/>
      <c r="D241" s="57"/>
      <c r="E241" s="57"/>
      <c r="F241" s="57"/>
      <c r="G241" s="59"/>
    </row>
    <row r="242" spans="1:7">
      <c r="A242" s="34" t="s">
        <v>113</v>
      </c>
      <c r="B242" s="37">
        <v>802</v>
      </c>
      <c r="C242" s="34"/>
      <c r="D242" s="34"/>
      <c r="E242" s="34"/>
      <c r="F242" s="34"/>
      <c r="G242" s="38"/>
    </row>
    <row r="243" spans="1:7">
      <c r="A243" s="57" t="s">
        <v>114</v>
      </c>
      <c r="B243" s="60">
        <v>802</v>
      </c>
      <c r="C243" s="57"/>
      <c r="D243" s="57"/>
      <c r="E243" s="57"/>
      <c r="F243" s="57"/>
      <c r="G243" s="59"/>
    </row>
    <row r="244" spans="1:7">
      <c r="A244" s="17" t="s">
        <v>253</v>
      </c>
      <c r="B244" s="16">
        <v>802</v>
      </c>
      <c r="C244" s="17"/>
      <c r="D244" s="17"/>
      <c r="E244" s="17"/>
      <c r="F244" s="17"/>
      <c r="G244" s="19"/>
    </row>
    <row r="245" spans="1:7">
      <c r="A245" s="57" t="s">
        <v>114</v>
      </c>
      <c r="B245" s="60">
        <v>802</v>
      </c>
      <c r="C245" s="57"/>
      <c r="D245" s="57"/>
      <c r="E245" s="57"/>
      <c r="F245" s="57"/>
      <c r="G245" s="59"/>
    </row>
    <row r="246" spans="1:7" ht="26.4">
      <c r="A246" s="54" t="s">
        <v>161</v>
      </c>
      <c r="B246" s="55">
        <v>4806</v>
      </c>
      <c r="C246" s="55">
        <v>0</v>
      </c>
      <c r="D246" s="55">
        <v>4804</v>
      </c>
      <c r="E246" s="54"/>
      <c r="F246" s="54"/>
      <c r="G246" s="59"/>
    </row>
    <row r="247" spans="1:7">
      <c r="A247" s="17" t="s">
        <v>142</v>
      </c>
      <c r="B247" s="15">
        <v>4806</v>
      </c>
      <c r="C247" s="15">
        <v>0</v>
      </c>
      <c r="D247" s="15">
        <v>4804</v>
      </c>
      <c r="E247" s="17"/>
      <c r="F247" s="17"/>
      <c r="G247" s="19"/>
    </row>
    <row r="248" spans="1:7">
      <c r="A248" s="64" t="s">
        <v>254</v>
      </c>
      <c r="B248" s="65">
        <v>4806</v>
      </c>
      <c r="C248" s="65">
        <v>0</v>
      </c>
      <c r="D248" s="65">
        <v>4804</v>
      </c>
      <c r="E248" s="111">
        <v>0</v>
      </c>
      <c r="F248" s="111">
        <v>0</v>
      </c>
      <c r="G248" s="30">
        <v>0</v>
      </c>
    </row>
    <row r="249" spans="1:7">
      <c r="A249" s="31" t="s">
        <v>62</v>
      </c>
      <c r="B249" s="32">
        <v>4806</v>
      </c>
      <c r="C249" s="32">
        <v>0</v>
      </c>
      <c r="D249" s="32">
        <v>4804</v>
      </c>
      <c r="E249" s="31"/>
      <c r="F249" s="31"/>
      <c r="G249" s="62"/>
    </row>
    <row r="250" spans="1:7">
      <c r="A250" s="34" t="s">
        <v>72</v>
      </c>
      <c r="B250" s="35">
        <v>4806</v>
      </c>
      <c r="C250" s="35">
        <v>0</v>
      </c>
      <c r="D250" s="35">
        <v>4804</v>
      </c>
      <c r="E250" s="34"/>
      <c r="F250" s="34"/>
      <c r="G250" s="38"/>
    </row>
    <row r="251" spans="1:7">
      <c r="A251" s="57" t="s">
        <v>73</v>
      </c>
      <c r="B251" s="58">
        <v>3500</v>
      </c>
      <c r="C251" s="57"/>
      <c r="D251" s="57"/>
      <c r="E251" s="57"/>
      <c r="F251" s="57"/>
      <c r="G251" s="59"/>
    </row>
    <row r="252" spans="1:7">
      <c r="A252" s="17" t="s">
        <v>255</v>
      </c>
      <c r="B252" s="15">
        <v>3500</v>
      </c>
      <c r="C252" s="15">
        <v>0</v>
      </c>
      <c r="D252" s="15">
        <v>4804</v>
      </c>
      <c r="E252" s="17"/>
      <c r="F252" s="17"/>
      <c r="G252" s="19"/>
    </row>
    <row r="253" spans="1:7">
      <c r="A253" s="57" t="s">
        <v>73</v>
      </c>
      <c r="B253" s="58">
        <v>3500</v>
      </c>
      <c r="C253" s="57"/>
      <c r="D253" s="57"/>
      <c r="E253" s="57"/>
      <c r="F253" s="57"/>
      <c r="G253" s="59"/>
    </row>
    <row r="254" spans="1:7">
      <c r="A254" s="57" t="s">
        <v>85</v>
      </c>
      <c r="B254" s="60">
        <v>970</v>
      </c>
      <c r="C254" s="57"/>
      <c r="D254" s="57"/>
      <c r="E254" s="57"/>
      <c r="F254" s="57"/>
      <c r="G254" s="59"/>
    </row>
    <row r="255" spans="1:7">
      <c r="A255" s="17" t="s">
        <v>256</v>
      </c>
      <c r="B255" s="16">
        <v>970</v>
      </c>
      <c r="C255" s="17"/>
      <c r="D255" s="17"/>
      <c r="E255" s="17"/>
      <c r="F255" s="17"/>
      <c r="G255" s="19"/>
    </row>
    <row r="256" spans="1:7">
      <c r="A256" s="57" t="s">
        <v>85</v>
      </c>
      <c r="B256" s="60">
        <v>970</v>
      </c>
      <c r="C256" s="57"/>
      <c r="D256" s="57"/>
      <c r="E256" s="57"/>
      <c r="F256" s="57"/>
      <c r="G256" s="59"/>
    </row>
    <row r="257" spans="1:7">
      <c r="A257" s="57" t="s">
        <v>94</v>
      </c>
      <c r="B257" s="60">
        <v>336</v>
      </c>
      <c r="C257" s="57"/>
      <c r="D257" s="57"/>
      <c r="E257" s="57"/>
      <c r="F257" s="57"/>
      <c r="G257" s="59"/>
    </row>
    <row r="258" spans="1:7" ht="26.4">
      <c r="A258" s="17" t="s">
        <v>257</v>
      </c>
      <c r="B258" s="16">
        <v>336</v>
      </c>
      <c r="C258" s="17"/>
      <c r="D258" s="17"/>
      <c r="E258" s="17"/>
      <c r="F258" s="17"/>
      <c r="G258" s="19"/>
    </row>
    <row r="259" spans="1:7">
      <c r="A259" s="57" t="s">
        <v>94</v>
      </c>
      <c r="B259" s="60">
        <v>336</v>
      </c>
      <c r="C259" s="57"/>
      <c r="D259" s="57"/>
      <c r="E259" s="57"/>
      <c r="F259" s="57"/>
      <c r="G259" s="59"/>
    </row>
    <row r="260" spans="1:7">
      <c r="A260" s="54" t="s">
        <v>162</v>
      </c>
      <c r="B260" s="55">
        <v>1022.81</v>
      </c>
      <c r="C260" s="55">
        <v>1800</v>
      </c>
      <c r="D260" s="55">
        <v>2000</v>
      </c>
      <c r="E260" s="55">
        <v>1530.07</v>
      </c>
      <c r="F260" s="61">
        <v>149.59</v>
      </c>
      <c r="G260" s="56">
        <v>76.5</v>
      </c>
    </row>
    <row r="261" spans="1:7">
      <c r="A261" s="17" t="s">
        <v>142</v>
      </c>
      <c r="B261" s="15">
        <v>1022.81</v>
      </c>
      <c r="C261" s="15">
        <v>1800</v>
      </c>
      <c r="D261" s="15">
        <v>2000</v>
      </c>
      <c r="E261" s="15">
        <v>1530.07</v>
      </c>
      <c r="F261" s="16">
        <v>149.59</v>
      </c>
      <c r="G261" s="18">
        <v>76.5</v>
      </c>
    </row>
    <row r="262" spans="1:7">
      <c r="A262" s="64" t="s">
        <v>258</v>
      </c>
      <c r="B262" s="65">
        <v>1022.81</v>
      </c>
      <c r="C262" s="65">
        <v>1800</v>
      </c>
      <c r="D262" s="65">
        <v>2000</v>
      </c>
      <c r="E262" s="65">
        <v>1530.07</v>
      </c>
      <c r="F262" s="111">
        <v>149.59</v>
      </c>
      <c r="G262" s="30">
        <v>76.5</v>
      </c>
    </row>
    <row r="263" spans="1:7">
      <c r="A263" s="31" t="s">
        <v>62</v>
      </c>
      <c r="B263" s="32">
        <v>1022.81</v>
      </c>
      <c r="C263" s="32">
        <v>1800</v>
      </c>
      <c r="D263" s="32">
        <v>2000</v>
      </c>
      <c r="E263" s="32">
        <v>1530.07</v>
      </c>
      <c r="F263" s="39">
        <v>149.59</v>
      </c>
      <c r="G263" s="33">
        <v>76.5</v>
      </c>
    </row>
    <row r="264" spans="1:7">
      <c r="A264" s="34" t="s">
        <v>72</v>
      </c>
      <c r="B264" s="35">
        <v>1022.81</v>
      </c>
      <c r="C264" s="35">
        <v>1800</v>
      </c>
      <c r="D264" s="35">
        <v>2000</v>
      </c>
      <c r="E264" s="35">
        <v>1530.07</v>
      </c>
      <c r="F264" s="37">
        <v>149.59</v>
      </c>
      <c r="G264" s="36">
        <v>76.5</v>
      </c>
    </row>
    <row r="265" spans="1:7">
      <c r="A265" s="57" t="s">
        <v>78</v>
      </c>
      <c r="B265" s="58">
        <v>1022.81</v>
      </c>
      <c r="C265" s="57"/>
      <c r="D265" s="57"/>
      <c r="E265" s="58">
        <v>1530.07</v>
      </c>
      <c r="F265" s="60">
        <v>149.59</v>
      </c>
      <c r="G265" s="59"/>
    </row>
    <row r="266" spans="1:7">
      <c r="A266" s="17" t="s">
        <v>259</v>
      </c>
      <c r="B266" s="15">
        <v>1022.81</v>
      </c>
      <c r="C266" s="15">
        <v>1800</v>
      </c>
      <c r="D266" s="15">
        <v>2000</v>
      </c>
      <c r="E266" s="15">
        <v>1530.07</v>
      </c>
      <c r="F266" s="16">
        <v>149.59</v>
      </c>
      <c r="G266" s="18">
        <v>76.5</v>
      </c>
    </row>
    <row r="267" spans="1:7">
      <c r="A267" s="57" t="s">
        <v>78</v>
      </c>
      <c r="B267" s="58">
        <v>1022.81</v>
      </c>
      <c r="C267" s="57"/>
      <c r="D267" s="57"/>
      <c r="E267" s="58">
        <v>1530.07</v>
      </c>
      <c r="F267" s="60">
        <v>149.59</v>
      </c>
      <c r="G267" s="59"/>
    </row>
    <row r="268" spans="1:7">
      <c r="A268" s="52" t="s">
        <v>163</v>
      </c>
      <c r="B268" s="40">
        <v>25285.71</v>
      </c>
      <c r="C268" s="40">
        <v>76500</v>
      </c>
      <c r="D268" s="40">
        <v>86475</v>
      </c>
      <c r="E268" s="40">
        <v>35409.440000000002</v>
      </c>
      <c r="F268" s="110">
        <v>140.04</v>
      </c>
      <c r="G268" s="53">
        <v>40.950000000000003</v>
      </c>
    </row>
    <row r="269" spans="1:7">
      <c r="A269" s="54" t="s">
        <v>164</v>
      </c>
      <c r="B269" s="55">
        <v>25285.71</v>
      </c>
      <c r="C269" s="55">
        <v>76500</v>
      </c>
      <c r="D269" s="55">
        <v>86475</v>
      </c>
      <c r="E269" s="55">
        <v>35409.440000000002</v>
      </c>
      <c r="F269" s="61">
        <v>140.04</v>
      </c>
      <c r="G269" s="56">
        <v>40.950000000000003</v>
      </c>
    </row>
    <row r="270" spans="1:7">
      <c r="A270" s="17" t="s">
        <v>142</v>
      </c>
      <c r="B270" s="15">
        <v>25285.71</v>
      </c>
      <c r="C270" s="15">
        <v>76500</v>
      </c>
      <c r="D270" s="15">
        <v>86475</v>
      </c>
      <c r="E270" s="15">
        <v>35409.440000000002</v>
      </c>
      <c r="F270" s="16">
        <v>140.04</v>
      </c>
      <c r="G270" s="18">
        <v>40.950000000000003</v>
      </c>
    </row>
    <row r="271" spans="1:7">
      <c r="A271" s="64" t="s">
        <v>221</v>
      </c>
      <c r="B271" s="65">
        <v>7784</v>
      </c>
      <c r="C271" s="65">
        <v>22150</v>
      </c>
      <c r="D271" s="65">
        <v>32125</v>
      </c>
      <c r="E271" s="65">
        <v>11433.71</v>
      </c>
      <c r="F271" s="111">
        <v>146.88999999999999</v>
      </c>
      <c r="G271" s="30">
        <v>35.590000000000003</v>
      </c>
    </row>
    <row r="272" spans="1:7">
      <c r="A272" s="31" t="s">
        <v>62</v>
      </c>
      <c r="B272" s="32">
        <v>7784</v>
      </c>
      <c r="C272" s="32">
        <v>22150</v>
      </c>
      <c r="D272" s="32">
        <v>32125</v>
      </c>
      <c r="E272" s="32">
        <v>11433.71</v>
      </c>
      <c r="F272" s="39">
        <v>146.88999999999999</v>
      </c>
      <c r="G272" s="33">
        <v>35.590000000000003</v>
      </c>
    </row>
    <row r="273" spans="1:7">
      <c r="A273" s="34" t="s">
        <v>63</v>
      </c>
      <c r="B273" s="35">
        <v>7784</v>
      </c>
      <c r="C273" s="35">
        <v>21850</v>
      </c>
      <c r="D273" s="35">
        <v>31125</v>
      </c>
      <c r="E273" s="35">
        <v>11238.35</v>
      </c>
      <c r="F273" s="37">
        <v>144.38</v>
      </c>
      <c r="G273" s="36">
        <v>36.11</v>
      </c>
    </row>
    <row r="274" spans="1:7">
      <c r="A274" s="57" t="s">
        <v>64</v>
      </c>
      <c r="B274" s="58">
        <v>6078.72</v>
      </c>
      <c r="C274" s="57"/>
      <c r="D274" s="57"/>
      <c r="E274" s="58">
        <v>9197.1200000000008</v>
      </c>
      <c r="F274" s="60">
        <v>151.30000000000001</v>
      </c>
      <c r="G274" s="59"/>
    </row>
    <row r="275" spans="1:7">
      <c r="A275" s="17" t="s">
        <v>260</v>
      </c>
      <c r="B275" s="15">
        <v>6078.72</v>
      </c>
      <c r="C275" s="15">
        <v>17000</v>
      </c>
      <c r="D275" s="15">
        <v>25000</v>
      </c>
      <c r="E275" s="15">
        <v>9197.1200000000008</v>
      </c>
      <c r="F275" s="16">
        <v>151.30000000000001</v>
      </c>
      <c r="G275" s="18">
        <v>36.79</v>
      </c>
    </row>
    <row r="276" spans="1:7">
      <c r="A276" s="57" t="s">
        <v>64</v>
      </c>
      <c r="B276" s="58">
        <v>6078.72</v>
      </c>
      <c r="C276" s="57"/>
      <c r="D276" s="57"/>
      <c r="E276" s="58">
        <v>9197.1200000000008</v>
      </c>
      <c r="F276" s="60">
        <v>151.30000000000001</v>
      </c>
      <c r="G276" s="59"/>
    </row>
    <row r="277" spans="1:7">
      <c r="A277" s="57" t="s">
        <v>67</v>
      </c>
      <c r="B277" s="60">
        <v>702.29</v>
      </c>
      <c r="C277" s="57"/>
      <c r="D277" s="57"/>
      <c r="E277" s="60">
        <v>523.69000000000005</v>
      </c>
      <c r="F277" s="60">
        <v>74.569999999999993</v>
      </c>
      <c r="G277" s="59"/>
    </row>
    <row r="278" spans="1:7">
      <c r="A278" s="17" t="s">
        <v>261</v>
      </c>
      <c r="B278" s="16">
        <v>702.29</v>
      </c>
      <c r="C278" s="15">
        <v>2000</v>
      </c>
      <c r="D278" s="15">
        <v>2000</v>
      </c>
      <c r="E278" s="16">
        <v>523.69000000000005</v>
      </c>
      <c r="F278" s="16">
        <v>74.569999999999993</v>
      </c>
      <c r="G278" s="18">
        <v>26.18</v>
      </c>
    </row>
    <row r="279" spans="1:7">
      <c r="A279" s="57" t="s">
        <v>67</v>
      </c>
      <c r="B279" s="60">
        <v>702.29</v>
      </c>
      <c r="C279" s="57"/>
      <c r="D279" s="57"/>
      <c r="E279" s="60">
        <v>523.69000000000005</v>
      </c>
      <c r="F279" s="60">
        <v>74.569999999999993</v>
      </c>
      <c r="G279" s="59"/>
    </row>
    <row r="280" spans="1:7">
      <c r="A280" s="57" t="s">
        <v>69</v>
      </c>
      <c r="B280" s="58">
        <v>1002.99</v>
      </c>
      <c r="C280" s="57"/>
      <c r="D280" s="57"/>
      <c r="E280" s="58">
        <v>1517.54</v>
      </c>
      <c r="F280" s="60">
        <v>151.30000000000001</v>
      </c>
      <c r="G280" s="59"/>
    </row>
    <row r="281" spans="1:7">
      <c r="A281" s="17" t="s">
        <v>262</v>
      </c>
      <c r="B281" s="15">
        <v>1002.99</v>
      </c>
      <c r="C281" s="15">
        <v>2850</v>
      </c>
      <c r="D281" s="15">
        <v>4125</v>
      </c>
      <c r="E281" s="15">
        <v>1517.54</v>
      </c>
      <c r="F281" s="16">
        <v>151.30000000000001</v>
      </c>
      <c r="G281" s="18">
        <v>36.79</v>
      </c>
    </row>
    <row r="282" spans="1:7">
      <c r="A282" s="57" t="s">
        <v>69</v>
      </c>
      <c r="B282" s="58">
        <v>1002.99</v>
      </c>
      <c r="C282" s="57"/>
      <c r="D282" s="57"/>
      <c r="E282" s="58">
        <v>1517.54</v>
      </c>
      <c r="F282" s="60">
        <v>151.30000000000001</v>
      </c>
      <c r="G282" s="59"/>
    </row>
    <row r="283" spans="1:7">
      <c r="A283" s="34" t="s">
        <v>72</v>
      </c>
      <c r="B283" s="34"/>
      <c r="C283" s="35">
        <v>300</v>
      </c>
      <c r="D283" s="35">
        <v>1000</v>
      </c>
      <c r="E283" s="37">
        <v>195.36</v>
      </c>
      <c r="F283" s="34"/>
      <c r="G283" s="36">
        <v>19.54</v>
      </c>
    </row>
    <row r="284" spans="1:7">
      <c r="A284" s="57" t="s">
        <v>73</v>
      </c>
      <c r="B284" s="57"/>
      <c r="C284" s="57"/>
      <c r="D284" s="57"/>
      <c r="E284" s="60">
        <v>195.36</v>
      </c>
      <c r="F284" s="57"/>
      <c r="G284" s="59"/>
    </row>
    <row r="285" spans="1:7">
      <c r="A285" s="17" t="s">
        <v>263</v>
      </c>
      <c r="B285" s="17"/>
      <c r="C285" s="15">
        <v>300</v>
      </c>
      <c r="D285" s="15">
        <v>1000</v>
      </c>
      <c r="E285" s="16">
        <v>195.36</v>
      </c>
      <c r="F285" s="17"/>
      <c r="G285" s="18">
        <v>19.54</v>
      </c>
    </row>
    <row r="286" spans="1:7">
      <c r="A286" s="57" t="s">
        <v>73</v>
      </c>
      <c r="B286" s="57"/>
      <c r="C286" s="57"/>
      <c r="D286" s="57"/>
      <c r="E286" s="60">
        <v>195.36</v>
      </c>
      <c r="F286" s="57"/>
      <c r="G286" s="59"/>
    </row>
    <row r="287" spans="1:7">
      <c r="A287" s="64" t="s">
        <v>187</v>
      </c>
      <c r="B287" s="65">
        <v>2515.23</v>
      </c>
      <c r="C287" s="111">
        <v>0</v>
      </c>
      <c r="D287" s="111">
        <v>0</v>
      </c>
      <c r="E287" s="111">
        <v>0</v>
      </c>
      <c r="F287" s="111">
        <v>0</v>
      </c>
      <c r="G287" s="30">
        <v>0</v>
      </c>
    </row>
    <row r="288" spans="1:7">
      <c r="A288" s="31" t="s">
        <v>62</v>
      </c>
      <c r="B288" s="32">
        <v>2515.23</v>
      </c>
      <c r="C288" s="31"/>
      <c r="D288" s="31"/>
      <c r="E288" s="31"/>
      <c r="F288" s="31"/>
      <c r="G288" s="62"/>
    </row>
    <row r="289" spans="1:7">
      <c r="A289" s="34" t="s">
        <v>63</v>
      </c>
      <c r="B289" s="35">
        <v>2435.23</v>
      </c>
      <c r="C289" s="34"/>
      <c r="D289" s="34"/>
      <c r="E289" s="34"/>
      <c r="F289" s="34"/>
      <c r="G289" s="38"/>
    </row>
    <row r="290" spans="1:7">
      <c r="A290" s="57" t="s">
        <v>64</v>
      </c>
      <c r="B290" s="58">
        <v>2026.23</v>
      </c>
      <c r="C290" s="57"/>
      <c r="D290" s="57"/>
      <c r="E290" s="57"/>
      <c r="F290" s="57"/>
      <c r="G290" s="59"/>
    </row>
    <row r="291" spans="1:7">
      <c r="A291" s="17" t="s">
        <v>264</v>
      </c>
      <c r="B291" s="15">
        <v>2026.23</v>
      </c>
      <c r="C291" s="17"/>
      <c r="D291" s="17"/>
      <c r="E291" s="17"/>
      <c r="F291" s="17"/>
      <c r="G291" s="19"/>
    </row>
    <row r="292" spans="1:7">
      <c r="A292" s="57" t="s">
        <v>64</v>
      </c>
      <c r="B292" s="58">
        <v>2026.23</v>
      </c>
      <c r="C292" s="57"/>
      <c r="D292" s="57"/>
      <c r="E292" s="57"/>
      <c r="F292" s="57"/>
      <c r="G292" s="59"/>
    </row>
    <row r="293" spans="1:7">
      <c r="A293" s="57" t="s">
        <v>67</v>
      </c>
      <c r="B293" s="60">
        <v>74.66</v>
      </c>
      <c r="C293" s="57"/>
      <c r="D293" s="57"/>
      <c r="E293" s="57"/>
      <c r="F293" s="57"/>
      <c r="G293" s="59"/>
    </row>
    <row r="294" spans="1:7">
      <c r="A294" s="17" t="s">
        <v>265</v>
      </c>
      <c r="B294" s="16">
        <v>74.66</v>
      </c>
      <c r="C294" s="17"/>
      <c r="D294" s="17"/>
      <c r="E294" s="17"/>
      <c r="F294" s="17"/>
      <c r="G294" s="19"/>
    </row>
    <row r="295" spans="1:7">
      <c r="A295" s="57" t="s">
        <v>67</v>
      </c>
      <c r="B295" s="60">
        <v>74.66</v>
      </c>
      <c r="C295" s="57"/>
      <c r="D295" s="57"/>
      <c r="E295" s="57"/>
      <c r="F295" s="57"/>
      <c r="G295" s="59"/>
    </row>
    <row r="296" spans="1:7">
      <c r="A296" s="57" t="s">
        <v>69</v>
      </c>
      <c r="B296" s="60">
        <v>334.34</v>
      </c>
      <c r="C296" s="57"/>
      <c r="D296" s="57"/>
      <c r="E296" s="57"/>
      <c r="F296" s="57"/>
      <c r="G296" s="59"/>
    </row>
    <row r="297" spans="1:7">
      <c r="A297" s="17" t="s">
        <v>266</v>
      </c>
      <c r="B297" s="16">
        <v>334.34</v>
      </c>
      <c r="C297" s="17"/>
      <c r="D297" s="17"/>
      <c r="E297" s="17"/>
      <c r="F297" s="17"/>
      <c r="G297" s="19"/>
    </row>
    <row r="298" spans="1:7">
      <c r="A298" s="57" t="s">
        <v>69</v>
      </c>
      <c r="B298" s="60">
        <v>334.34</v>
      </c>
      <c r="C298" s="57"/>
      <c r="D298" s="57"/>
      <c r="E298" s="57"/>
      <c r="F298" s="57"/>
      <c r="G298" s="59"/>
    </row>
    <row r="299" spans="1:7">
      <c r="A299" s="34" t="s">
        <v>72</v>
      </c>
      <c r="B299" s="37">
        <v>80</v>
      </c>
      <c r="C299" s="34"/>
      <c r="D299" s="34"/>
      <c r="E299" s="34"/>
      <c r="F299" s="34"/>
      <c r="G299" s="38"/>
    </row>
    <row r="300" spans="1:7">
      <c r="A300" s="57" t="s">
        <v>73</v>
      </c>
      <c r="B300" s="60">
        <v>80</v>
      </c>
      <c r="C300" s="57"/>
      <c r="D300" s="57"/>
      <c r="E300" s="57"/>
      <c r="F300" s="57"/>
      <c r="G300" s="59"/>
    </row>
    <row r="301" spans="1:7">
      <c r="A301" s="17" t="s">
        <v>267</v>
      </c>
      <c r="B301" s="16">
        <v>80</v>
      </c>
      <c r="C301" s="17"/>
      <c r="D301" s="17"/>
      <c r="E301" s="17"/>
      <c r="F301" s="17"/>
      <c r="G301" s="19"/>
    </row>
    <row r="302" spans="1:7">
      <c r="A302" s="57" t="s">
        <v>73</v>
      </c>
      <c r="B302" s="60">
        <v>80</v>
      </c>
      <c r="C302" s="57"/>
      <c r="D302" s="57"/>
      <c r="E302" s="57"/>
      <c r="F302" s="57"/>
      <c r="G302" s="59"/>
    </row>
    <row r="303" spans="1:7" ht="26.4">
      <c r="A303" s="64" t="s">
        <v>268</v>
      </c>
      <c r="B303" s="111">
        <v>0</v>
      </c>
      <c r="C303" s="65">
        <v>8250</v>
      </c>
      <c r="D303" s="65">
        <v>8250</v>
      </c>
      <c r="E303" s="65">
        <v>3435.49</v>
      </c>
      <c r="F303" s="111">
        <v>0</v>
      </c>
      <c r="G303" s="30">
        <v>41.64</v>
      </c>
    </row>
    <row r="304" spans="1:7">
      <c r="A304" s="31" t="s">
        <v>62</v>
      </c>
      <c r="B304" s="31"/>
      <c r="C304" s="32">
        <v>8250</v>
      </c>
      <c r="D304" s="32">
        <v>8250</v>
      </c>
      <c r="E304" s="32">
        <v>3435.49</v>
      </c>
      <c r="F304" s="31"/>
      <c r="G304" s="33">
        <v>41.64</v>
      </c>
    </row>
    <row r="305" spans="1:7">
      <c r="A305" s="34" t="s">
        <v>63</v>
      </c>
      <c r="B305" s="34"/>
      <c r="C305" s="35">
        <v>7500</v>
      </c>
      <c r="D305" s="35">
        <v>7500</v>
      </c>
      <c r="E305" s="35">
        <v>3336.83</v>
      </c>
      <c r="F305" s="34"/>
      <c r="G305" s="36">
        <v>44.49</v>
      </c>
    </row>
    <row r="306" spans="1:7">
      <c r="A306" s="57" t="s">
        <v>64</v>
      </c>
      <c r="B306" s="57"/>
      <c r="C306" s="57"/>
      <c r="D306" s="57"/>
      <c r="E306" s="58">
        <v>2727.38</v>
      </c>
      <c r="F306" s="57"/>
      <c r="G306" s="59"/>
    </row>
    <row r="307" spans="1:7">
      <c r="A307" s="17" t="s">
        <v>269</v>
      </c>
      <c r="B307" s="17"/>
      <c r="C307" s="15">
        <v>6000</v>
      </c>
      <c r="D307" s="15">
        <v>6000</v>
      </c>
      <c r="E307" s="15">
        <v>2727.38</v>
      </c>
      <c r="F307" s="17"/>
      <c r="G307" s="18">
        <v>45.46</v>
      </c>
    </row>
    <row r="308" spans="1:7">
      <c r="A308" s="57" t="s">
        <v>64</v>
      </c>
      <c r="B308" s="57"/>
      <c r="C308" s="57"/>
      <c r="D308" s="57"/>
      <c r="E308" s="58">
        <v>2727.38</v>
      </c>
      <c r="F308" s="57"/>
      <c r="G308" s="59"/>
    </row>
    <row r="309" spans="1:7">
      <c r="A309" s="57" t="s">
        <v>67</v>
      </c>
      <c r="B309" s="57"/>
      <c r="C309" s="57"/>
      <c r="D309" s="57"/>
      <c r="E309" s="60">
        <v>159.44</v>
      </c>
      <c r="F309" s="57"/>
      <c r="G309" s="59"/>
    </row>
    <row r="310" spans="1:7">
      <c r="A310" s="17" t="s">
        <v>270</v>
      </c>
      <c r="B310" s="17"/>
      <c r="C310" s="16">
        <v>500</v>
      </c>
      <c r="D310" s="16">
        <v>500</v>
      </c>
      <c r="E310" s="16">
        <v>159.44</v>
      </c>
      <c r="F310" s="17"/>
      <c r="G310" s="18">
        <v>31.89</v>
      </c>
    </row>
    <row r="311" spans="1:7">
      <c r="A311" s="57" t="s">
        <v>67</v>
      </c>
      <c r="B311" s="57"/>
      <c r="C311" s="57"/>
      <c r="D311" s="57"/>
      <c r="E311" s="60">
        <v>159.44</v>
      </c>
      <c r="F311" s="57"/>
      <c r="G311" s="59"/>
    </row>
    <row r="312" spans="1:7">
      <c r="A312" s="57" t="s">
        <v>69</v>
      </c>
      <c r="B312" s="57"/>
      <c r="C312" s="57"/>
      <c r="D312" s="57"/>
      <c r="E312" s="60">
        <v>450.01</v>
      </c>
      <c r="F312" s="57"/>
      <c r="G312" s="59"/>
    </row>
    <row r="313" spans="1:7">
      <c r="A313" s="17" t="s">
        <v>271</v>
      </c>
      <c r="B313" s="17"/>
      <c r="C313" s="15">
        <v>1000</v>
      </c>
      <c r="D313" s="15">
        <v>1000</v>
      </c>
      <c r="E313" s="16">
        <v>450.01</v>
      </c>
      <c r="F313" s="17"/>
      <c r="G313" s="18">
        <v>45</v>
      </c>
    </row>
    <row r="314" spans="1:7">
      <c r="A314" s="57" t="s">
        <v>69</v>
      </c>
      <c r="B314" s="57"/>
      <c r="C314" s="57"/>
      <c r="D314" s="57"/>
      <c r="E314" s="60">
        <v>450.01</v>
      </c>
      <c r="F314" s="57"/>
      <c r="G314" s="59"/>
    </row>
    <row r="315" spans="1:7">
      <c r="A315" s="34" t="s">
        <v>72</v>
      </c>
      <c r="B315" s="34"/>
      <c r="C315" s="37">
        <v>750</v>
      </c>
      <c r="D315" s="37">
        <v>750</v>
      </c>
      <c r="E315" s="37">
        <v>98.66</v>
      </c>
      <c r="F315" s="34"/>
      <c r="G315" s="36">
        <v>13.15</v>
      </c>
    </row>
    <row r="316" spans="1:7">
      <c r="A316" s="57" t="s">
        <v>73</v>
      </c>
      <c r="B316" s="57"/>
      <c r="C316" s="57"/>
      <c r="D316" s="57"/>
      <c r="E316" s="60">
        <v>77.66</v>
      </c>
      <c r="F316" s="57"/>
      <c r="G316" s="59"/>
    </row>
    <row r="317" spans="1:7">
      <c r="A317" s="17" t="s">
        <v>272</v>
      </c>
      <c r="B317" s="17"/>
      <c r="C317" s="16">
        <v>550</v>
      </c>
      <c r="D317" s="16">
        <v>550</v>
      </c>
      <c r="E317" s="16">
        <v>77.66</v>
      </c>
      <c r="F317" s="17"/>
      <c r="G317" s="18">
        <v>14.12</v>
      </c>
    </row>
    <row r="318" spans="1:7">
      <c r="A318" s="57" t="s">
        <v>73</v>
      </c>
      <c r="B318" s="57"/>
      <c r="C318" s="57"/>
      <c r="D318" s="57"/>
      <c r="E318" s="60">
        <v>77.66</v>
      </c>
      <c r="F318" s="57"/>
      <c r="G318" s="59"/>
    </row>
    <row r="319" spans="1:7">
      <c r="A319" s="57" t="s">
        <v>85</v>
      </c>
      <c r="B319" s="57"/>
      <c r="C319" s="57"/>
      <c r="D319" s="57"/>
      <c r="E319" s="60">
        <v>21</v>
      </c>
      <c r="F319" s="57"/>
      <c r="G319" s="59"/>
    </row>
    <row r="320" spans="1:7">
      <c r="A320" s="17" t="s">
        <v>273</v>
      </c>
      <c r="B320" s="17"/>
      <c r="C320" s="16">
        <v>200</v>
      </c>
      <c r="D320" s="16">
        <v>200</v>
      </c>
      <c r="E320" s="16">
        <v>21</v>
      </c>
      <c r="F320" s="17"/>
      <c r="G320" s="18">
        <v>10.5</v>
      </c>
    </row>
    <row r="321" spans="1:7">
      <c r="A321" s="57" t="s">
        <v>85</v>
      </c>
      <c r="B321" s="57"/>
      <c r="C321" s="57"/>
      <c r="D321" s="57"/>
      <c r="E321" s="60">
        <v>21</v>
      </c>
      <c r="F321" s="57"/>
      <c r="G321" s="59"/>
    </row>
    <row r="322" spans="1:7">
      <c r="A322" s="64" t="s">
        <v>258</v>
      </c>
      <c r="B322" s="65">
        <v>14986.48</v>
      </c>
      <c r="C322" s="111">
        <v>0</v>
      </c>
      <c r="D322" s="111">
        <v>0</v>
      </c>
      <c r="E322" s="111">
        <v>0</v>
      </c>
      <c r="F322" s="111">
        <v>0</v>
      </c>
      <c r="G322" s="30">
        <v>0</v>
      </c>
    </row>
    <row r="323" spans="1:7">
      <c r="A323" s="31" t="s">
        <v>62</v>
      </c>
      <c r="B323" s="32">
        <v>14986.48</v>
      </c>
      <c r="C323" s="31"/>
      <c r="D323" s="31"/>
      <c r="E323" s="31"/>
      <c r="F323" s="31"/>
      <c r="G323" s="62"/>
    </row>
    <row r="324" spans="1:7">
      <c r="A324" s="34" t="s">
        <v>63</v>
      </c>
      <c r="B324" s="35">
        <v>14586.48</v>
      </c>
      <c r="C324" s="34"/>
      <c r="D324" s="34"/>
      <c r="E324" s="34"/>
      <c r="F324" s="34"/>
      <c r="G324" s="38"/>
    </row>
    <row r="325" spans="1:7">
      <c r="A325" s="57" t="s">
        <v>64</v>
      </c>
      <c r="B325" s="58">
        <v>12157.44</v>
      </c>
      <c r="C325" s="57"/>
      <c r="D325" s="57"/>
      <c r="E325" s="57"/>
      <c r="F325" s="57"/>
      <c r="G325" s="59"/>
    </row>
    <row r="326" spans="1:7">
      <c r="A326" s="17" t="s">
        <v>274</v>
      </c>
      <c r="B326" s="15">
        <v>12157.44</v>
      </c>
      <c r="C326" s="17"/>
      <c r="D326" s="17"/>
      <c r="E326" s="17"/>
      <c r="F326" s="17"/>
      <c r="G326" s="19"/>
    </row>
    <row r="327" spans="1:7">
      <c r="A327" s="57" t="s">
        <v>64</v>
      </c>
      <c r="B327" s="58">
        <v>12157.44</v>
      </c>
      <c r="C327" s="57"/>
      <c r="D327" s="57"/>
      <c r="E327" s="57"/>
      <c r="F327" s="57"/>
      <c r="G327" s="59"/>
    </row>
    <row r="328" spans="1:7">
      <c r="A328" s="57" t="s">
        <v>67</v>
      </c>
      <c r="B328" s="60">
        <v>423.05</v>
      </c>
      <c r="C328" s="57"/>
      <c r="D328" s="57"/>
      <c r="E328" s="57"/>
      <c r="F328" s="57"/>
      <c r="G328" s="59"/>
    </row>
    <row r="329" spans="1:7">
      <c r="A329" s="17" t="s">
        <v>275</v>
      </c>
      <c r="B329" s="16">
        <v>423.05</v>
      </c>
      <c r="C329" s="17"/>
      <c r="D329" s="17"/>
      <c r="E329" s="17"/>
      <c r="F329" s="17"/>
      <c r="G329" s="19"/>
    </row>
    <row r="330" spans="1:7">
      <c r="A330" s="57" t="s">
        <v>67</v>
      </c>
      <c r="B330" s="60">
        <v>423.05</v>
      </c>
      <c r="C330" s="57"/>
      <c r="D330" s="57"/>
      <c r="E330" s="57"/>
      <c r="F330" s="57"/>
      <c r="G330" s="59"/>
    </row>
    <row r="331" spans="1:7">
      <c r="A331" s="57" t="s">
        <v>69</v>
      </c>
      <c r="B331" s="58">
        <v>2005.99</v>
      </c>
      <c r="C331" s="57"/>
      <c r="D331" s="57"/>
      <c r="E331" s="57"/>
      <c r="F331" s="57"/>
      <c r="G331" s="59"/>
    </row>
    <row r="332" spans="1:7">
      <c r="A332" s="17" t="s">
        <v>276</v>
      </c>
      <c r="B332" s="15">
        <v>2005.99</v>
      </c>
      <c r="C332" s="17"/>
      <c r="D332" s="17"/>
      <c r="E332" s="17"/>
      <c r="F332" s="17"/>
      <c r="G332" s="19"/>
    </row>
    <row r="333" spans="1:7">
      <c r="A333" s="57" t="s">
        <v>69</v>
      </c>
      <c r="B333" s="58">
        <v>2005.99</v>
      </c>
      <c r="C333" s="57"/>
      <c r="D333" s="57"/>
      <c r="E333" s="57"/>
      <c r="F333" s="57"/>
      <c r="G333" s="59"/>
    </row>
    <row r="334" spans="1:7">
      <c r="A334" s="34" t="s">
        <v>72</v>
      </c>
      <c r="B334" s="37">
        <v>400</v>
      </c>
      <c r="C334" s="34"/>
      <c r="D334" s="34"/>
      <c r="E334" s="34"/>
      <c r="F334" s="34"/>
      <c r="G334" s="38"/>
    </row>
    <row r="335" spans="1:7">
      <c r="A335" s="57" t="s">
        <v>73</v>
      </c>
      <c r="B335" s="60">
        <v>400</v>
      </c>
      <c r="C335" s="57"/>
      <c r="D335" s="57"/>
      <c r="E335" s="57"/>
      <c r="F335" s="57"/>
      <c r="G335" s="59"/>
    </row>
    <row r="336" spans="1:7">
      <c r="A336" s="17" t="s">
        <v>277</v>
      </c>
      <c r="B336" s="16">
        <v>400</v>
      </c>
      <c r="C336" s="17"/>
      <c r="D336" s="17"/>
      <c r="E336" s="17"/>
      <c r="F336" s="17"/>
      <c r="G336" s="19"/>
    </row>
    <row r="337" spans="1:7">
      <c r="A337" s="57" t="s">
        <v>73</v>
      </c>
      <c r="B337" s="60">
        <v>400</v>
      </c>
      <c r="C337" s="57"/>
      <c r="D337" s="57"/>
      <c r="E337" s="57"/>
      <c r="F337" s="57"/>
      <c r="G337" s="59"/>
    </row>
    <row r="338" spans="1:7">
      <c r="A338" s="64" t="s">
        <v>278</v>
      </c>
      <c r="B338" s="111">
        <v>0</v>
      </c>
      <c r="C338" s="65">
        <v>46100</v>
      </c>
      <c r="D338" s="65">
        <v>46100</v>
      </c>
      <c r="E338" s="65">
        <v>20540.240000000002</v>
      </c>
      <c r="F338" s="111">
        <v>0</v>
      </c>
      <c r="G338" s="30">
        <v>44.56</v>
      </c>
    </row>
    <row r="339" spans="1:7">
      <c r="A339" s="31" t="s">
        <v>62</v>
      </c>
      <c r="B339" s="31"/>
      <c r="C339" s="32">
        <v>46100</v>
      </c>
      <c r="D339" s="32">
        <v>46100</v>
      </c>
      <c r="E339" s="32">
        <v>20540.240000000002</v>
      </c>
      <c r="F339" s="31"/>
      <c r="G339" s="33">
        <v>44.56</v>
      </c>
    </row>
    <row r="340" spans="1:7">
      <c r="A340" s="34" t="s">
        <v>63</v>
      </c>
      <c r="B340" s="34"/>
      <c r="C340" s="35">
        <v>43000</v>
      </c>
      <c r="D340" s="35">
        <v>43000</v>
      </c>
      <c r="E340" s="35">
        <v>19846.080000000002</v>
      </c>
      <c r="F340" s="34"/>
      <c r="G340" s="36">
        <v>46.15</v>
      </c>
    </row>
    <row r="341" spans="1:7">
      <c r="A341" s="57" t="s">
        <v>64</v>
      </c>
      <c r="B341" s="57"/>
      <c r="C341" s="57"/>
      <c r="D341" s="57"/>
      <c r="E341" s="58">
        <v>16364.25</v>
      </c>
      <c r="F341" s="57"/>
      <c r="G341" s="59"/>
    </row>
    <row r="342" spans="1:7">
      <c r="A342" s="17" t="s">
        <v>279</v>
      </c>
      <c r="B342" s="17"/>
      <c r="C342" s="15">
        <v>35000</v>
      </c>
      <c r="D342" s="15">
        <v>35000</v>
      </c>
      <c r="E342" s="15">
        <v>16364.25</v>
      </c>
      <c r="F342" s="17"/>
      <c r="G342" s="18">
        <v>46.76</v>
      </c>
    </row>
    <row r="343" spans="1:7">
      <c r="A343" s="57" t="s">
        <v>64</v>
      </c>
      <c r="B343" s="57"/>
      <c r="C343" s="57"/>
      <c r="D343" s="57"/>
      <c r="E343" s="58">
        <v>16364.25</v>
      </c>
      <c r="F343" s="57"/>
      <c r="G343" s="59"/>
    </row>
    <row r="344" spans="1:7">
      <c r="A344" s="57" t="s">
        <v>67</v>
      </c>
      <c r="B344" s="57"/>
      <c r="C344" s="57"/>
      <c r="D344" s="57"/>
      <c r="E344" s="60">
        <v>916.87</v>
      </c>
      <c r="F344" s="57"/>
      <c r="G344" s="59"/>
    </row>
    <row r="345" spans="1:7">
      <c r="A345" s="17" t="s">
        <v>280</v>
      </c>
      <c r="B345" s="17"/>
      <c r="C345" s="15">
        <v>2000</v>
      </c>
      <c r="D345" s="15">
        <v>2000</v>
      </c>
      <c r="E345" s="16">
        <v>916.87</v>
      </c>
      <c r="F345" s="17"/>
      <c r="G345" s="18">
        <v>45.84</v>
      </c>
    </row>
    <row r="346" spans="1:7">
      <c r="A346" s="57" t="s">
        <v>67</v>
      </c>
      <c r="B346" s="57"/>
      <c r="C346" s="57"/>
      <c r="D346" s="57"/>
      <c r="E346" s="60">
        <v>916.87</v>
      </c>
      <c r="F346" s="57"/>
      <c r="G346" s="59"/>
    </row>
    <row r="347" spans="1:7">
      <c r="A347" s="57" t="s">
        <v>69</v>
      </c>
      <c r="B347" s="57"/>
      <c r="C347" s="57"/>
      <c r="D347" s="57"/>
      <c r="E347" s="58">
        <v>2564.96</v>
      </c>
      <c r="F347" s="57"/>
      <c r="G347" s="59"/>
    </row>
    <row r="348" spans="1:7">
      <c r="A348" s="17" t="s">
        <v>281</v>
      </c>
      <c r="B348" s="17"/>
      <c r="C348" s="15">
        <v>6000</v>
      </c>
      <c r="D348" s="15">
        <v>6000</v>
      </c>
      <c r="E348" s="15">
        <v>2564.96</v>
      </c>
      <c r="F348" s="17"/>
      <c r="G348" s="18">
        <v>42.75</v>
      </c>
    </row>
    <row r="349" spans="1:7">
      <c r="A349" s="57" t="s">
        <v>69</v>
      </c>
      <c r="B349" s="57"/>
      <c r="C349" s="57"/>
      <c r="D349" s="57"/>
      <c r="E349" s="58">
        <v>2564.96</v>
      </c>
      <c r="F349" s="57"/>
      <c r="G349" s="59"/>
    </row>
    <row r="350" spans="1:7">
      <c r="A350" s="34" t="s">
        <v>72</v>
      </c>
      <c r="B350" s="34"/>
      <c r="C350" s="35">
        <v>3100</v>
      </c>
      <c r="D350" s="35">
        <v>3100</v>
      </c>
      <c r="E350" s="37">
        <v>694.16</v>
      </c>
      <c r="F350" s="34"/>
      <c r="G350" s="36">
        <v>22.39</v>
      </c>
    </row>
    <row r="351" spans="1:7">
      <c r="A351" s="57" t="s">
        <v>73</v>
      </c>
      <c r="B351" s="57"/>
      <c r="C351" s="57"/>
      <c r="D351" s="57"/>
      <c r="E351" s="60">
        <v>575.16</v>
      </c>
      <c r="F351" s="57"/>
      <c r="G351" s="59"/>
    </row>
    <row r="352" spans="1:7">
      <c r="A352" s="17" t="s">
        <v>282</v>
      </c>
      <c r="B352" s="17"/>
      <c r="C352" s="15">
        <v>2500</v>
      </c>
      <c r="D352" s="15">
        <v>2500</v>
      </c>
      <c r="E352" s="16">
        <v>575.16</v>
      </c>
      <c r="F352" s="17"/>
      <c r="G352" s="18">
        <v>23.01</v>
      </c>
    </row>
    <row r="353" spans="1:7">
      <c r="A353" s="57" t="s">
        <v>73</v>
      </c>
      <c r="B353" s="57"/>
      <c r="C353" s="57"/>
      <c r="D353" s="57"/>
      <c r="E353" s="60">
        <v>575.16</v>
      </c>
      <c r="F353" s="57"/>
      <c r="G353" s="59"/>
    </row>
    <row r="354" spans="1:7">
      <c r="A354" s="57" t="s">
        <v>85</v>
      </c>
      <c r="B354" s="57"/>
      <c r="C354" s="57"/>
      <c r="D354" s="57"/>
      <c r="E354" s="60">
        <v>119</v>
      </c>
      <c r="F354" s="57"/>
      <c r="G354" s="59"/>
    </row>
    <row r="355" spans="1:7">
      <c r="A355" s="17" t="s">
        <v>283</v>
      </c>
      <c r="B355" s="17"/>
      <c r="C355" s="16">
        <v>600</v>
      </c>
      <c r="D355" s="16">
        <v>600</v>
      </c>
      <c r="E355" s="16">
        <v>119</v>
      </c>
      <c r="F355" s="17"/>
      <c r="G355" s="18">
        <v>19.829999999999998</v>
      </c>
    </row>
    <row r="356" spans="1:7">
      <c r="A356" s="57" t="s">
        <v>85</v>
      </c>
      <c r="B356" s="57"/>
      <c r="C356" s="57"/>
      <c r="D356" s="57"/>
      <c r="E356" s="60">
        <v>119</v>
      </c>
      <c r="F356" s="57"/>
      <c r="G356" s="59"/>
    </row>
    <row r="357" spans="1:7">
      <c r="A357" s="17" t="s">
        <v>284</v>
      </c>
      <c r="B357" s="15">
        <v>737610.15</v>
      </c>
      <c r="C357" s="15">
        <v>1343000</v>
      </c>
      <c r="D357" s="15">
        <v>1343100</v>
      </c>
      <c r="E357" s="15">
        <v>632915.87</v>
      </c>
      <c r="F357" s="16">
        <v>85.81</v>
      </c>
      <c r="G357" s="18">
        <v>47.12</v>
      </c>
    </row>
    <row r="358" spans="1:7">
      <c r="A358" s="54" t="s">
        <v>285</v>
      </c>
      <c r="B358" s="55">
        <v>737610.15</v>
      </c>
      <c r="C358" s="55">
        <v>1343000</v>
      </c>
      <c r="D358" s="55">
        <v>1343100</v>
      </c>
      <c r="E358" s="55">
        <v>632915.87</v>
      </c>
      <c r="F358" s="61">
        <v>85.81</v>
      </c>
      <c r="G358" s="56">
        <v>47.12</v>
      </c>
    </row>
    <row r="359" spans="1:7">
      <c r="A359" s="17" t="s">
        <v>141</v>
      </c>
      <c r="B359" s="15">
        <v>737610.15</v>
      </c>
      <c r="C359" s="15">
        <v>1343000</v>
      </c>
      <c r="D359" s="15">
        <v>1343100</v>
      </c>
      <c r="E359" s="15">
        <v>632915.87</v>
      </c>
      <c r="F359" s="16">
        <v>85.81</v>
      </c>
      <c r="G359" s="18">
        <v>47.12</v>
      </c>
    </row>
    <row r="360" spans="1:7" ht="26.4">
      <c r="A360" s="64" t="s">
        <v>286</v>
      </c>
      <c r="B360" s="65">
        <v>737610.15</v>
      </c>
      <c r="C360" s="65">
        <v>1343000</v>
      </c>
      <c r="D360" s="65">
        <v>1343100</v>
      </c>
      <c r="E360" s="65">
        <v>632915.87</v>
      </c>
      <c r="F360" s="111">
        <v>85.81</v>
      </c>
      <c r="G360" s="30">
        <v>47.12</v>
      </c>
    </row>
    <row r="361" spans="1:7">
      <c r="A361" s="31" t="s">
        <v>62</v>
      </c>
      <c r="B361" s="32">
        <v>737610.15</v>
      </c>
      <c r="C361" s="32">
        <v>1343000</v>
      </c>
      <c r="D361" s="32">
        <v>1343100</v>
      </c>
      <c r="E361" s="32">
        <v>632915.87</v>
      </c>
      <c r="F361" s="39">
        <v>85.81</v>
      </c>
      <c r="G361" s="33">
        <v>47.12</v>
      </c>
    </row>
    <row r="362" spans="1:7">
      <c r="A362" s="34" t="s">
        <v>63</v>
      </c>
      <c r="B362" s="35">
        <v>734859.14</v>
      </c>
      <c r="C362" s="35">
        <v>1337000</v>
      </c>
      <c r="D362" s="35">
        <v>1337000</v>
      </c>
      <c r="E362" s="35">
        <v>630395.87</v>
      </c>
      <c r="F362" s="37">
        <v>85.78</v>
      </c>
      <c r="G362" s="36">
        <v>47.15</v>
      </c>
    </row>
    <row r="363" spans="1:7">
      <c r="A363" s="57" t="s">
        <v>64</v>
      </c>
      <c r="B363" s="58">
        <v>612731.85</v>
      </c>
      <c r="C363" s="57"/>
      <c r="D363" s="57"/>
      <c r="E363" s="58">
        <v>526012.72</v>
      </c>
      <c r="F363" s="60">
        <v>85.85</v>
      </c>
      <c r="G363" s="59"/>
    </row>
    <row r="364" spans="1:7">
      <c r="A364" s="17" t="s">
        <v>287</v>
      </c>
      <c r="B364" s="15">
        <v>612731.85</v>
      </c>
      <c r="C364" s="15">
        <v>1100000</v>
      </c>
      <c r="D364" s="15">
        <v>1100000</v>
      </c>
      <c r="E364" s="15">
        <v>526012.72</v>
      </c>
      <c r="F364" s="16">
        <v>85.85</v>
      </c>
      <c r="G364" s="18">
        <v>47.82</v>
      </c>
    </row>
    <row r="365" spans="1:7">
      <c r="A365" s="57" t="s">
        <v>64</v>
      </c>
      <c r="B365" s="58">
        <v>612731.85</v>
      </c>
      <c r="C365" s="57"/>
      <c r="D365" s="57"/>
      <c r="E365" s="58">
        <v>526012.72</v>
      </c>
      <c r="F365" s="60">
        <v>85.85</v>
      </c>
      <c r="G365" s="59"/>
    </row>
    <row r="366" spans="1:7">
      <c r="A366" s="57" t="s">
        <v>67</v>
      </c>
      <c r="B366" s="58">
        <v>21026.62</v>
      </c>
      <c r="C366" s="57"/>
      <c r="D366" s="57"/>
      <c r="E366" s="58">
        <v>17591.060000000001</v>
      </c>
      <c r="F366" s="60">
        <v>83.66</v>
      </c>
      <c r="G366" s="59"/>
    </row>
    <row r="367" spans="1:7">
      <c r="A367" s="17" t="s">
        <v>288</v>
      </c>
      <c r="B367" s="15">
        <v>21026.62</v>
      </c>
      <c r="C367" s="15">
        <v>55000</v>
      </c>
      <c r="D367" s="15">
        <v>55000</v>
      </c>
      <c r="E367" s="15">
        <v>17591.060000000001</v>
      </c>
      <c r="F367" s="16">
        <v>83.66</v>
      </c>
      <c r="G367" s="18">
        <v>31.98</v>
      </c>
    </row>
    <row r="368" spans="1:7">
      <c r="A368" s="57" t="s">
        <v>67</v>
      </c>
      <c r="B368" s="58">
        <v>21026.62</v>
      </c>
      <c r="C368" s="57"/>
      <c r="D368" s="57"/>
      <c r="E368" s="58">
        <v>17591.060000000001</v>
      </c>
      <c r="F368" s="60">
        <v>83.66</v>
      </c>
      <c r="G368" s="59"/>
    </row>
    <row r="369" spans="1:7">
      <c r="A369" s="57" t="s">
        <v>69</v>
      </c>
      <c r="B369" s="58">
        <v>101100.67</v>
      </c>
      <c r="C369" s="57"/>
      <c r="D369" s="57"/>
      <c r="E369" s="58">
        <v>86792.09</v>
      </c>
      <c r="F369" s="60">
        <v>85.85</v>
      </c>
      <c r="G369" s="59"/>
    </row>
    <row r="370" spans="1:7">
      <c r="A370" s="17" t="s">
        <v>289</v>
      </c>
      <c r="B370" s="15">
        <v>101100.67</v>
      </c>
      <c r="C370" s="15">
        <v>182000</v>
      </c>
      <c r="D370" s="15">
        <v>182000</v>
      </c>
      <c r="E370" s="15">
        <v>86792.09</v>
      </c>
      <c r="F370" s="16">
        <v>85.85</v>
      </c>
      <c r="G370" s="18">
        <v>47.69</v>
      </c>
    </row>
    <row r="371" spans="1:7">
      <c r="A371" s="57" t="s">
        <v>69</v>
      </c>
      <c r="B371" s="58">
        <v>101100.67</v>
      </c>
      <c r="C371" s="57"/>
      <c r="D371" s="57"/>
      <c r="E371" s="58">
        <v>86792.09</v>
      </c>
      <c r="F371" s="60">
        <v>85.85</v>
      </c>
      <c r="G371" s="59"/>
    </row>
    <row r="372" spans="1:7">
      <c r="A372" s="34" t="s">
        <v>72</v>
      </c>
      <c r="B372" s="35">
        <v>2751.01</v>
      </c>
      <c r="C372" s="35">
        <v>6000</v>
      </c>
      <c r="D372" s="35">
        <v>6100</v>
      </c>
      <c r="E372" s="35">
        <v>2520</v>
      </c>
      <c r="F372" s="37">
        <v>91.6</v>
      </c>
      <c r="G372" s="36">
        <v>41.31</v>
      </c>
    </row>
    <row r="373" spans="1:7">
      <c r="A373" s="57" t="s">
        <v>85</v>
      </c>
      <c r="B373" s="60">
        <v>87.01</v>
      </c>
      <c r="C373" s="57"/>
      <c r="D373" s="57"/>
      <c r="E373" s="57"/>
      <c r="F373" s="57"/>
      <c r="G373" s="59"/>
    </row>
    <row r="374" spans="1:7">
      <c r="A374" s="17" t="s">
        <v>290</v>
      </c>
      <c r="B374" s="16">
        <v>87.01</v>
      </c>
      <c r="C374" s="15">
        <v>1000</v>
      </c>
      <c r="D374" s="15">
        <v>1000</v>
      </c>
      <c r="E374" s="17"/>
      <c r="F374" s="17"/>
      <c r="G374" s="19"/>
    </row>
    <row r="375" spans="1:7">
      <c r="A375" s="57" t="s">
        <v>85</v>
      </c>
      <c r="B375" s="60">
        <v>87.01</v>
      </c>
      <c r="C375" s="57"/>
      <c r="D375" s="57"/>
      <c r="E375" s="57"/>
      <c r="F375" s="57"/>
      <c r="G375" s="59"/>
    </row>
    <row r="376" spans="1:7">
      <c r="A376" s="57" t="s">
        <v>96</v>
      </c>
      <c r="B376" s="58">
        <v>2664</v>
      </c>
      <c r="C376" s="57"/>
      <c r="D376" s="57"/>
      <c r="E376" s="58">
        <v>2520</v>
      </c>
      <c r="F376" s="60">
        <v>94.59</v>
      </c>
      <c r="G376" s="59"/>
    </row>
    <row r="377" spans="1:7">
      <c r="A377" s="17" t="s">
        <v>291</v>
      </c>
      <c r="B377" s="15">
        <v>2664</v>
      </c>
      <c r="C377" s="15">
        <v>5000</v>
      </c>
      <c r="D377" s="15">
        <v>5100</v>
      </c>
      <c r="E377" s="15">
        <v>2520</v>
      </c>
      <c r="F377" s="16">
        <v>94.59</v>
      </c>
      <c r="G377" s="18">
        <v>49.41</v>
      </c>
    </row>
    <row r="378" spans="1:7">
      <c r="A378" s="57" t="s">
        <v>96</v>
      </c>
      <c r="B378" s="58">
        <v>2664</v>
      </c>
      <c r="C378" s="57"/>
      <c r="D378" s="57"/>
      <c r="E378" s="58">
        <v>2520</v>
      </c>
      <c r="F378" s="60">
        <v>94.59</v>
      </c>
      <c r="G378" s="59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4EC0-AD12-40D4-BBCE-E01270112A2D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SAŽETAK-OPĆI DIO</vt:lpstr>
      <vt:lpstr>IZV. PREMA EKONOMSKOJ KLASIFIKA</vt:lpstr>
      <vt:lpstr>IZV. PREMA IZVORIMA FINANCIRANJ</vt:lpstr>
      <vt:lpstr>IZV. PREMA FUNKCIJSKOJ KLASIFIK</vt:lpstr>
      <vt:lpstr>RAČUN FINANCIRANJA</vt:lpstr>
      <vt:lpstr>POSEBNI DIO IZVJEŠTAJA</vt:lpstr>
      <vt:lpstr>List5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 Tuček</dc:creator>
  <cp:lastModifiedBy>Korisnik</cp:lastModifiedBy>
  <cp:lastPrinted>2025-07-16T08:37:50Z</cp:lastPrinted>
  <dcterms:created xsi:type="dcterms:W3CDTF">2025-07-14T07:10:25Z</dcterms:created>
  <dcterms:modified xsi:type="dcterms:W3CDTF">2026-07-20T06:20:08Z</dcterms:modified>
</cp:coreProperties>
</file>