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teja\Desktop\"/>
    </mc:Choice>
  </mc:AlternateContent>
  <xr:revisionPtr revIDLastSave="0" documentId="13_ncr:1_{27ED23BD-CE18-439A-8E03-9E3348167C84}" xr6:coauthVersionLast="47" xr6:coauthVersionMax="47" xr10:uidLastSave="{00000000-0000-0000-0000-000000000000}"/>
  <bookViews>
    <workbookView xWindow="-120" yWindow="-120" windowWidth="29040" windowHeight="15720" xr2:uid="{8030E17F-091C-416B-B577-1B5A39407B5D}"/>
  </bookViews>
  <sheets>
    <sheet name="SAŽETAK-OPĆI DIO" sheetId="1" r:id="rId1"/>
    <sheet name="Izv. prema ekonomskoj klas." sheetId="2" r:id="rId2"/>
    <sheet name="Izv. prema izvorima financiranj" sheetId="3" r:id="rId3"/>
    <sheet name="Izv. prema funkcijskoj klasifik" sheetId="4" r:id="rId4"/>
    <sheet name="Račun financiranja" sheetId="5" r:id="rId5"/>
    <sheet name="Posebni dio Izvještaja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9" i="1"/>
  <c r="H15" i="1" s="1"/>
  <c r="D28" i="3"/>
  <c r="D27" i="3" s="1"/>
  <c r="C27" i="3"/>
  <c r="C28" i="3"/>
  <c r="D29" i="3"/>
  <c r="C29" i="3"/>
  <c r="K14" i="1"/>
  <c r="K13" i="1"/>
  <c r="J14" i="1"/>
  <c r="J13" i="1"/>
  <c r="K11" i="1"/>
  <c r="K10" i="1"/>
  <c r="J11" i="1"/>
  <c r="J10" i="1"/>
  <c r="F9" i="1"/>
  <c r="I12" i="1"/>
  <c r="G12" i="1"/>
  <c r="F12" i="1"/>
  <c r="K9" i="1"/>
  <c r="I9" i="1"/>
  <c r="I15" i="1" s="1"/>
  <c r="G9" i="1"/>
  <c r="J12" i="1" l="1"/>
  <c r="J9" i="1"/>
  <c r="J15" i="1" s="1"/>
  <c r="K12" i="1"/>
  <c r="K15" i="1" s="1"/>
  <c r="F15" i="1"/>
  <c r="G15" i="1"/>
</calcChain>
</file>

<file path=xl/sharedStrings.xml><?xml version="1.0" encoding="utf-8"?>
<sst xmlns="http://schemas.openxmlformats.org/spreadsheetml/2006/main" count="560" uniqueCount="198">
  <si>
    <t>I. OPĆI DIO</t>
  </si>
  <si>
    <t>Plan 2024.</t>
  </si>
  <si>
    <t>PRIHODI UKUPNO</t>
  </si>
  <si>
    <t>RASHODI UKUPNO</t>
  </si>
  <si>
    <t>RAZLIKA - VIŠAK / MANJAK</t>
  </si>
  <si>
    <t xml:space="preserve">IZVJEŠTAJ O IZVRŠENJU FINANCIJSKOG PLANA EKONOMSKO-TURISTIČKE ŠKOLE ZA 2024. GODINU </t>
  </si>
  <si>
    <t>BROJČANA OZNAKA I NAZIV</t>
  </si>
  <si>
    <t>OSTVARENJE/ IZVRŠENJE 2023.</t>
  </si>
  <si>
    <t xml:space="preserve">IZVORNI PLAN </t>
  </si>
  <si>
    <t>OSTVARENJE/ IZVRŠENJE 2024.</t>
  </si>
  <si>
    <t>6=4/3*100</t>
  </si>
  <si>
    <t>INDEKS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</si>
  <si>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</si>
  <si>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</si>
  <si>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</si>
  <si>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</si>
  <si>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</si>
  <si>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</si>
  <si>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</si>
  <si>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VIŠAK/MANJAK + NETO FINANCIRANJE</t>
  </si>
  <si>
    <t>SAŽETAK RAČUNA PRIHODA I RASHODA</t>
  </si>
  <si>
    <t xml:space="preserve"> SAŽETAK RAČUNA FINANCIRANJA</t>
  </si>
  <si>
    <t xml:space="preserve">PRENESENI VIŠAK ILI PRENESENI MANJAK </t>
  </si>
  <si>
    <t>PRIJENOS VIŠKA / MANJKA IZ PRETHODNE(IH) GODINE</t>
  </si>
  <si>
    <t>VIŠAK / MANJAK IZ PRETHODNE GODINE KOJI SE RASPOREDIO/ POKRIO</t>
  </si>
  <si>
    <t>PRIJENOS VIŠKA / MANJKA U SLJEDEĆE RAZDOBLJE</t>
  </si>
  <si>
    <t>OPĆI DIO</t>
  </si>
  <si>
    <t>IZVJEŠTAJ O PRIHODIMA I RASHODIMA PREMA EKONOMSKOJ KLASIFIKACIJI</t>
  </si>
  <si>
    <t>Ostvarenje 2023.</t>
  </si>
  <si>
    <t>I Rebalans 2024.</t>
  </si>
  <si>
    <t>Indeks 4./1. (5.)</t>
  </si>
  <si>
    <t>Indeks 4./3. (6.)</t>
  </si>
  <si>
    <t>A. RAČUN PRIHODA I RASHODA</t>
  </si>
  <si>
    <t>6 Prihodi poslovanja</t>
  </si>
  <si>
    <t>63 Pomoći iz inozemstva i od subjekata unutar općeg proračuna</t>
  </si>
  <si>
    <t>632 Pomoći od međunarodnih organizacija te institucija i tijela EU</t>
  </si>
  <si>
    <t>6321 Tekuće pomoći od međunarodnih organizacija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</si>
  <si>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</si>
  <si>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</si>
  <si>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</si>
  <si>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638 Pomoći temeljem prijenosa EU sredstava</t>
  </si>
  <si>
    <t>6381 Tekuće pomoći iz državnog proračuna temeljem prijenosa EU sredstava</t>
  </si>
  <si>
    <t>64 Prihodi od imovine</t>
  </si>
  <si>
    <t>641 Prihodi od financijske imovine</t>
  </si>
  <si>
    <t>6413 Kamate na oročena sredstva i depozite po viđenju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</si>
  <si>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</si>
  <si>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</si>
  <si>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</si>
  <si>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</si>
  <si>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</si>
  <si>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6615 Prihodi od pruženih usluga</t>
  </si>
  <si>
    <t>663 Donacije od pravnih i fizičkih osoba izvan općeg proračuna i povrat donacija po protestiranim jamstvima</t>
  </si>
  <si>
    <t>6631 Tekuće donacije</t>
  </si>
  <si>
    <t>6632 Kapitalne donacije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</si>
  <si>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</si>
  <si>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</si>
  <si>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</si>
  <si>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</si>
  <si>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7 Prihodi od prodaje nefinancijske imovine</t>
  </si>
  <si>
    <t>72 Prihodi od prodaje proizvedene dugotrajne imovine</t>
  </si>
  <si>
    <t>721 Prihodi od prodaje građevinskih objekata</t>
  </si>
  <si>
    <t>7211 Stambeni objekti</t>
  </si>
  <si>
    <t>SVEUKUPNO PRIHODI</t>
  </si>
  <si>
    <t>3 Rashodi poslovanja</t>
  </si>
  <si>
    <t>31 Rashodi za zaposlene</t>
  </si>
  <si>
    <t>311 Plaće (Bruto)</t>
  </si>
  <si>
    <t>3111 Plaće za redovan rad</t>
  </si>
  <si>
    <t>3113 Plaće za prekovremeni rad</t>
  </si>
  <si>
    <t>312 Ostali rashodi za zaposlene</t>
  </si>
  <si>
    <t>3121 Ostali rashodi za zaposlene</t>
  </si>
  <si>
    <t>313 Doprinosi na plaće</t>
  </si>
  <si>
    <t>3132 Doprinosi za obvezno zdravstveno osiguranje</t>
  </si>
  <si>
    <t>3133 Doprinosi za obvezno osiguranje u slučaju nezaposlenosti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</si>
  <si>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</si>
  <si>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</si>
  <si>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</si>
  <si>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</si>
  <si>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</si>
  <si>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</si>
  <si>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</si>
  <si>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</si>
  <si>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</si>
  <si>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</si>
  <si>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</si>
  <si>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</si>
  <si>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</si>
  <si>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</si>
  <si>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</si>
  <si>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</si>
  <si>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</si>
  <si>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</si>
  <si>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</si>
  <si>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</si>
  <si>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</si>
  <si>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</si>
  <si>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</si>
  <si>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</si>
  <si>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</si>
  <si>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3292 Premije osiguranja</t>
  </si>
  <si>
    <t>3293 Reprezentacija</t>
  </si>
  <si>
    <t>3294 Članarine</t>
  </si>
  <si>
    <t>3295 Pristojbe i naknade</t>
  </si>
  <si>
    <t>3296 troškovi sudskih postupaka</t>
  </si>
  <si>
    <t>3299 Ostali nespomenuti rashodi poslovanja</t>
  </si>
  <si>
    <t>34 Financijski rashodi</t>
  </si>
  <si>
    <t>343 Ostali financijski rashodi</t>
  </si>
  <si>
    <t>3431 Bankarske usluge i usluge platnog prometa</t>
  </si>
  <si>
    <t>3433 Zatezne kamate</t>
  </si>
  <si>
    <t>36 Pomoći dane u inozemstvo i unutar općeg proračuna</t>
  </si>
  <si>
    <t>369 Prijenosi između proračunskih korisnika istog proračuna</t>
  </si>
  <si>
    <t>3691 Tekući prijenosi između proračunskih korisnika istog proračuna</t>
  </si>
  <si>
    <t>37 Naknade građanima i kućanstvima na temelju osiguranja i druge naknade</t>
  </si>
  <si>
    <t>372 Ostale naknade građanima i kućanstvima iz proračuna</t>
  </si>
  <si>
    <t>3722 Naknade građanima i kućanstvima u naravi</t>
  </si>
  <si>
    <t>38 Ostali rashodi</t>
  </si>
  <si>
    <t>381 Tekuće donacije</t>
  </si>
  <si>
    <t>3812 Tekuće donacije u naravi</t>
  </si>
  <si>
    <t>4 Rashodi za nabavu nefinancijske imovine</t>
  </si>
  <si>
    <t>41 Rashodi za nabavu neproizvedene dugotrajne imovine</t>
  </si>
  <si>
    <t>412 Nematerijalna imovina</t>
  </si>
  <si>
    <t>4123 Licence</t>
  </si>
  <si>
    <t>42 Rashodi za nabavu proizvedene dugotrajne imovine</t>
  </si>
  <si>
    <t>422 Postrojenja i oprema</t>
  </si>
  <si>
    <t>4221 Uredska oprema i namještaj</t>
  </si>
  <si>
    <t>4222 Komunikacijska oprema</t>
  </si>
  <si>
    <t>4223 Oprema za održavanje i zaštitu</t>
  </si>
  <si>
    <t>424 Knjige, umjetnička djela i ostale izložbene vrijednosti</t>
  </si>
  <si>
    <t>4241 Knjige</t>
  </si>
  <si>
    <t>45 Rashodi za dodatna ulaganja na nefinancijskoj imovini</t>
  </si>
  <si>
    <t>451 Dodatna ulaganja na građevinskim objektima</t>
  </si>
  <si>
    <t>4511 Dodatna ulaganja na građevinskim objektima</t>
  </si>
  <si>
    <t>SVEUKUPNO RASHODI</t>
  </si>
  <si>
    <t>Ostvarenje  2023.</t>
  </si>
  <si>
    <t>Ostvarenje 2024.</t>
  </si>
  <si>
    <t>Brojčana oznaka i naziv računa</t>
  </si>
  <si>
    <t>503 POMOĆI IZ NENADLEŽNIH PRORAČUNA - KORISNICI</t>
  </si>
  <si>
    <t>511 FONDOVI EU-a KORISNICI</t>
  </si>
  <si>
    <t>512 Pomoći iz državnog proračuna - plaće MZOS</t>
  </si>
  <si>
    <t>56 Fondovi EU-a</t>
  </si>
  <si>
    <t>560 POMOĆI-FOND EU KORISNICI</t>
  </si>
  <si>
    <t>1110 OPĆI PRIHODI I PRIMICI KORISNICI</t>
  </si>
  <si>
    <t>432 PRIHODI ZA POSEBNE NAMJENE - korisnici</t>
  </si>
  <si>
    <t>711 Prihodi od nefinancijske imovine i nadoknade štete s osnova osiguranja</t>
  </si>
  <si>
    <t>03 Vlastiti prihodi</t>
  </si>
  <si>
    <t>611 Donacije</t>
  </si>
  <si>
    <t>01 Opći prihodi i primici</t>
  </si>
  <si>
    <t>05 Pomoći</t>
  </si>
  <si>
    <t>Izvještaj o izvršenju rashoda prema funkcijskoj klasifikaciji</t>
  </si>
  <si>
    <t>SVEUKUPNO RASHODI I IZDACI</t>
  </si>
  <si>
    <t>8 UPRAVNI ODJEL ZA ŠKOLSTVO</t>
  </si>
  <si>
    <t>8-31 EKONOMSKO -TURISTIČKA ŠKOLA KARLOVAC</t>
  </si>
  <si>
    <t>0 Javnost</t>
  </si>
  <si>
    <t>09 OBRAZOVANJE</t>
  </si>
  <si>
    <t>092 Srednjoškolsko obrazovanje</t>
  </si>
  <si>
    <t>0922 Više srednjoškolsko obrazovanje</t>
  </si>
  <si>
    <t>096 Dodatne usluge u obrazovanju</t>
  </si>
  <si>
    <t>0960 Dodatne usluge u obrazovanju</t>
  </si>
  <si>
    <t>B. RAČUN FINANCIRANJA PREMA EKONOMSKOJ KLASIFIKACIJI</t>
  </si>
  <si>
    <t>Primici od financijske imovine i zaduživanja</t>
  </si>
  <si>
    <t>Primici od zaduživanja</t>
  </si>
  <si>
    <t>Razred/ Skupina</t>
  </si>
  <si>
    <t>Brojčana oznaka i naziv</t>
  </si>
  <si>
    <t>B. RAČUN FINANCIRANJA PREMA IZVORIMA FINANCIRANJA</t>
  </si>
  <si>
    <t>Namjenski primici od zaduživanja</t>
  </si>
  <si>
    <t>123 Zakonski standard javnih ustanova SŠ</t>
  </si>
  <si>
    <t>A100037 Odgojnoobrazovno, administrativno i tehničko osoblje</t>
  </si>
  <si>
    <t>A100037A Odgojnoobrazovno, administrativno i tehničko osoblje - POSEBNI DIO</t>
  </si>
  <si>
    <t>A100038 Operativni plan TIO - SŠ</t>
  </si>
  <si>
    <t>K100004 Nefinancijska imovina i investicijsko održavanje SŠ</t>
  </si>
  <si>
    <t>125 Program javnih potreba iznad standarda - vlastiti prihodi</t>
  </si>
  <si>
    <t>A100042 Javne potrebe iznad standarda-vlastiti prihodi</t>
  </si>
  <si>
    <t>141 Javne potrebe iznad zakonskog standarda SŠ</t>
  </si>
  <si>
    <t>A100078 Županijske javne potrebe SŠ</t>
  </si>
  <si>
    <t>A100142B Prihodi od nefinancijske imovine i nadoknade štete s osnova osiguranja</t>
  </si>
  <si>
    <t>A100159A Javne potrebe iznad standarda - donacije</t>
  </si>
  <si>
    <t>A100161A Javne potrebe iznad standarda - OSTALO</t>
  </si>
  <si>
    <t>A100162A Prijenos sredstava od nenadležnih proračuna</t>
  </si>
  <si>
    <t>A100163A Javne potrebe iznad standarda - EU PROJEKTI</t>
  </si>
  <si>
    <t>A100166A Prihod od financijske imovine - korisnici</t>
  </si>
  <si>
    <t>A100171A Javne potrebe iznad standarda - projekti EU-a - korisnici</t>
  </si>
  <si>
    <t>A100191A Shema školskog voća, povrća i mlijeka</t>
  </si>
  <si>
    <t>158 Pomoćnici u nastavi OŠ i SŠ (EU projekt)</t>
  </si>
  <si>
    <t>A100128 Pomoćnici u nastavi OŠ i SŠ (EU projekt)</t>
  </si>
  <si>
    <t>201 MZOS- Plaće SŠ</t>
  </si>
  <si>
    <t>A200201 MZOS- Plaće SŠ</t>
  </si>
  <si>
    <t>9 Vlastiti izvori</t>
  </si>
  <si>
    <t>92 Rezultat poslovanja</t>
  </si>
  <si>
    <t>922 Višak/manjak prihoda</t>
  </si>
  <si>
    <t>SVEUKUPNO PRIHODI+ VIŠAK</t>
  </si>
  <si>
    <t>I.REBALANS 2024.</t>
  </si>
  <si>
    <t>PLAN 2024.</t>
  </si>
  <si>
    <t>5=4/1*100</t>
  </si>
  <si>
    <t>POTPIS</t>
  </si>
  <si>
    <t>PREDSJEDNIK ŠKOLSKOG ODBORA</t>
  </si>
  <si>
    <t>MARIN ČALIĆ, PROF.</t>
  </si>
  <si>
    <t>POTPIS ODGOVORNE OSOBE</t>
  </si>
  <si>
    <t>RAVNATELJICA</t>
  </si>
  <si>
    <t>LIDIJA MIKŠIĆ, DIPL. PEDAGOG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</si>
</sst>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theme="1"/>
      <name val="Aptos Narrow"/>
      <family val="2"/>
      <scheme val="minor"/>
    </font>
    <font>
      <b/>
      <sz val="10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Verdana"/>
      <family val="2"/>
      <charset val="238"/>
    </font>
    <font>
      <b/>
      <sz val="12"/>
      <color theme="1"/>
      <name val="Aptos Narrow"/>
      <family val="2"/>
      <scheme val="minor"/>
    </font>
    <font>
      <b/>
      <sz val="9"/>
      <color rgb="FF000000"/>
      <name val="Verdan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8B8B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rgb="FF87CEFA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138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left" vertical="center" wrapText="1"/>
    </xf>
    <xf numFmtId="4" fontId="7" fillId="3" borderId="3" xfId="0" applyNumberFormat="1" applyFont="1" applyFill="1" applyBorder="1" applyAlignment="1">
      <alignment horizontal="left" vertical="center" wrapText="1"/>
    </xf>
    <xf numFmtId="4" fontId="7" fillId="3" borderId="5" xfId="0" applyNumberFormat="1" applyFont="1" applyFill="1" applyBorder="1" applyAlignment="1">
      <alignment horizontal="left" vertical="center" wrapText="1"/>
    </xf>
    <xf numFmtId="4" fontId="6" fillId="3" borderId="4" xfId="0" applyNumberFormat="1" applyFont="1" applyFill="1" applyBorder="1" applyAlignment="1">
      <alignment horizontal="right"/>
    </xf>
    <xf numFmtId="4" fontId="7" fillId="0" borderId="2" xfId="0" applyNumberFormat="1" applyFont="1" applyBorder="1" applyAlignment="1">
      <alignment horizontal="left" vertical="center" wrapText="1"/>
    </xf>
    <xf numFmtId="4" fontId="7" fillId="0" borderId="3" xfId="0" applyNumberFormat="1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/>
    </xf>
    <xf numFmtId="43" fontId="8" fillId="0" borderId="6" xfId="1" applyFont="1" applyFill="1" applyBorder="1" applyAlignment="1">
      <alignment horizontal="right" indent="1"/>
    </xf>
    <xf numFmtId="4" fontId="7" fillId="0" borderId="2" xfId="0" quotePrefix="1" applyNumberFormat="1" applyFont="1" applyBorder="1" applyAlignment="1">
      <alignment horizontal="left" vertical="center"/>
    </xf>
    <xf numFmtId="4" fontId="7" fillId="0" borderId="3" xfId="0" quotePrefix="1" applyNumberFormat="1" applyFont="1" applyBorder="1" applyAlignment="1">
      <alignment horizontal="left" vertical="center"/>
    </xf>
    <xf numFmtId="4" fontId="7" fillId="0" borderId="5" xfId="0" quotePrefix="1" applyNumberFormat="1" applyFont="1" applyBorder="1" applyAlignment="1">
      <alignment horizontal="left" vertical="center"/>
    </xf>
    <xf numFmtId="4" fontId="7" fillId="3" borderId="2" xfId="0" applyNumberFormat="1" applyFont="1" applyFill="1" applyBorder="1" applyAlignment="1">
      <alignment horizontal="left" vertical="center"/>
    </xf>
    <xf numFmtId="4" fontId="9" fillId="3" borderId="3" xfId="0" applyNumberFormat="1" applyFont="1" applyFill="1" applyBorder="1" applyAlignment="1">
      <alignment vertical="center"/>
    </xf>
    <xf numFmtId="4" fontId="7" fillId="0" borderId="2" xfId="0" quotePrefix="1" applyNumberFormat="1" applyFont="1" applyBorder="1" applyAlignment="1">
      <alignment horizontal="left" vertical="center" wrapText="1"/>
    </xf>
    <xf numFmtId="4" fontId="7" fillId="0" borderId="3" xfId="0" quotePrefix="1" applyNumberFormat="1" applyFont="1" applyBorder="1" applyAlignment="1">
      <alignment horizontal="left" vertical="center" wrapText="1"/>
    </xf>
    <xf numFmtId="4" fontId="7" fillId="0" borderId="5" xfId="0" quotePrefix="1" applyNumberFormat="1" applyFont="1" applyBorder="1" applyAlignment="1">
      <alignment horizontal="left" vertical="center" wrapText="1"/>
    </xf>
    <xf numFmtId="4" fontId="7" fillId="3" borderId="2" xfId="0" quotePrefix="1" applyNumberFormat="1" applyFont="1" applyFill="1" applyBorder="1" applyAlignment="1">
      <alignment horizontal="left" vertical="center" wrapText="1"/>
    </xf>
    <xf numFmtId="4" fontId="7" fillId="3" borderId="3" xfId="0" quotePrefix="1" applyNumberFormat="1" applyFont="1" applyFill="1" applyBorder="1" applyAlignment="1">
      <alignment horizontal="left" vertical="center" wrapText="1"/>
    </xf>
    <xf numFmtId="4" fontId="7" fillId="3" borderId="5" xfId="0" quotePrefix="1" applyNumberFormat="1" applyFont="1" applyFill="1" applyBorder="1" applyAlignment="1">
      <alignment horizontal="left" vertical="center" wrapText="1"/>
    </xf>
    <xf numFmtId="4" fontId="6" fillId="3" borderId="4" xfId="0" applyNumberFormat="1" applyFont="1" applyFill="1" applyBorder="1" applyAlignment="1">
      <alignment horizontal="right" wrapText="1"/>
    </xf>
    <xf numFmtId="4" fontId="4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10" fillId="0" borderId="0" xfId="0" applyNumberFormat="1" applyFont="1"/>
    <xf numFmtId="4" fontId="3" fillId="0" borderId="0" xfId="0" applyNumberFormat="1" applyFont="1" applyAlignment="1">
      <alignment horizontal="center" vertical="center" wrapText="1"/>
    </xf>
    <xf numFmtId="4" fontId="9" fillId="0" borderId="3" xfId="0" applyNumberFormat="1" applyFont="1" applyBorder="1" applyAlignment="1">
      <alignment vertical="center" wrapText="1"/>
    </xf>
    <xf numFmtId="4" fontId="9" fillId="3" borderId="3" xfId="0" applyNumberFormat="1" applyFont="1" applyFill="1" applyBorder="1" applyAlignment="1">
      <alignment vertical="center" wrapText="1"/>
    </xf>
    <xf numFmtId="4" fontId="4" fillId="0" borderId="0" xfId="0" quotePrefix="1" applyNumberFormat="1" applyFont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left" vertical="center" wrapText="1"/>
    </xf>
    <xf numFmtId="4" fontId="6" fillId="4" borderId="3" xfId="0" applyNumberFormat="1" applyFont="1" applyFill="1" applyBorder="1" applyAlignment="1">
      <alignment horizontal="left" vertical="center" wrapText="1"/>
    </xf>
    <xf numFmtId="4" fontId="6" fillId="4" borderId="5" xfId="0" applyNumberFormat="1" applyFont="1" applyFill="1" applyBorder="1" applyAlignment="1">
      <alignment horizontal="left" vertical="center" wrapText="1"/>
    </xf>
    <xf numFmtId="4" fontId="7" fillId="3" borderId="4" xfId="0" quotePrefix="1" applyNumberFormat="1" applyFont="1" applyFill="1" applyBorder="1" applyAlignment="1">
      <alignment horizontal="right"/>
    </xf>
    <xf numFmtId="4" fontId="6" fillId="3" borderId="2" xfId="0" quotePrefix="1" applyNumberFormat="1" applyFont="1" applyFill="1" applyBorder="1" applyAlignment="1">
      <alignment horizontal="right"/>
    </xf>
    <xf numFmtId="4" fontId="6" fillId="3" borderId="4" xfId="0" quotePrefix="1" applyNumberFormat="1" applyFont="1" applyFill="1" applyBorder="1" applyAlignment="1">
      <alignment horizontal="right"/>
    </xf>
    <xf numFmtId="0" fontId="6" fillId="0" borderId="2" xfId="0" quotePrefix="1" applyFont="1" applyBorder="1" applyAlignment="1">
      <alignment horizontal="center" wrapText="1"/>
    </xf>
    <xf numFmtId="0" fontId="6" fillId="0" borderId="3" xfId="0" quotePrefix="1" applyFont="1" applyBorder="1" applyAlignment="1">
      <alignment horizontal="center" wrapText="1"/>
    </xf>
    <xf numFmtId="0" fontId="6" fillId="0" borderId="5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6" fillId="3" borderId="4" xfId="0" applyNumberFormat="1" applyFont="1" applyFill="1" applyBorder="1" applyAlignment="1">
      <alignment horizontal="left" vertical="center" wrapText="1"/>
    </xf>
    <xf numFmtId="0" fontId="0" fillId="0" borderId="4" xfId="0" applyBorder="1"/>
    <xf numFmtId="0" fontId="11" fillId="0" borderId="4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 wrapText="1" indent="1"/>
    </xf>
    <xf numFmtId="0" fontId="13" fillId="5" borderId="6" xfId="0" applyFont="1" applyFill="1" applyBorder="1" applyAlignment="1">
      <alignment horizontal="left" wrapText="1" indent="1"/>
    </xf>
    <xf numFmtId="0" fontId="14" fillId="5" borderId="6" xfId="0" applyFont="1" applyFill="1" applyBorder="1" applyAlignment="1">
      <alignment horizontal="left" wrapText="1" indent="1"/>
    </xf>
    <xf numFmtId="4" fontId="13" fillId="5" borderId="6" xfId="0" applyNumberFormat="1" applyFont="1" applyFill="1" applyBorder="1" applyAlignment="1">
      <alignment horizontal="right" wrapText="1" indent="1"/>
    </xf>
    <xf numFmtId="0" fontId="13" fillId="5" borderId="6" xfId="0" applyFont="1" applyFill="1" applyBorder="1" applyAlignment="1">
      <alignment horizontal="right" wrapText="1" indent="1"/>
    </xf>
    <xf numFmtId="0" fontId="14" fillId="5" borderId="6" xfId="0" applyFont="1" applyFill="1" applyBorder="1" applyAlignment="1">
      <alignment horizontal="right" wrapText="1" indent="1"/>
    </xf>
    <xf numFmtId="0" fontId="13" fillId="5" borderId="6" xfId="0" applyFont="1" applyFill="1" applyBorder="1" applyAlignment="1">
      <alignment horizontal="center" wrapText="1"/>
    </xf>
    <xf numFmtId="0" fontId="14" fillId="5" borderId="6" xfId="0" applyFont="1" applyFill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8" fillId="5" borderId="6" xfId="0" applyFont="1" applyFill="1" applyBorder="1" applyAlignment="1">
      <alignment horizontal="left" wrapText="1" indent="1"/>
    </xf>
    <xf numFmtId="4" fontId="8" fillId="5" borderId="6" xfId="0" applyNumberFormat="1" applyFont="1" applyFill="1" applyBorder="1" applyAlignment="1">
      <alignment horizontal="right" wrapText="1" indent="1"/>
    </xf>
    <xf numFmtId="0" fontId="8" fillId="5" borderId="6" xfId="0" applyFont="1" applyFill="1" applyBorder="1" applyAlignment="1">
      <alignment horizontal="right" wrapText="1" indent="1"/>
    </xf>
    <xf numFmtId="0" fontId="16" fillId="5" borderId="6" xfId="0" applyFont="1" applyFill="1" applyBorder="1" applyAlignment="1">
      <alignment horizontal="right" wrapText="1" indent="1"/>
    </xf>
    <xf numFmtId="0" fontId="13" fillId="6" borderId="6" xfId="0" applyFont="1" applyFill="1" applyBorder="1" applyAlignment="1">
      <alignment horizontal="left" wrapText="1" indent="1"/>
    </xf>
    <xf numFmtId="4" fontId="13" fillId="6" borderId="6" xfId="0" applyNumberFormat="1" applyFont="1" applyFill="1" applyBorder="1" applyAlignment="1">
      <alignment horizontal="right" wrapText="1" indent="1"/>
    </xf>
    <xf numFmtId="0" fontId="13" fillId="6" borderId="6" xfId="0" applyFont="1" applyFill="1" applyBorder="1" applyAlignment="1">
      <alignment horizontal="right" wrapText="1" indent="1"/>
    </xf>
    <xf numFmtId="0" fontId="14" fillId="6" borderId="6" xfId="0" applyFont="1" applyFill="1" applyBorder="1" applyAlignment="1">
      <alignment horizontal="right" wrapText="1" indent="1"/>
    </xf>
    <xf numFmtId="4" fontId="13" fillId="7" borderId="6" xfId="0" applyNumberFormat="1" applyFont="1" applyFill="1" applyBorder="1" applyAlignment="1">
      <alignment horizontal="right" wrapText="1" indent="1"/>
    </xf>
    <xf numFmtId="0" fontId="13" fillId="7" borderId="6" xfId="0" applyFont="1" applyFill="1" applyBorder="1" applyAlignment="1">
      <alignment horizontal="right" wrapText="1" indent="1"/>
    </xf>
    <xf numFmtId="0" fontId="14" fillId="7" borderId="6" xfId="0" applyFont="1" applyFill="1" applyBorder="1" applyAlignment="1">
      <alignment horizontal="right" wrapText="1" indent="1"/>
    </xf>
    <xf numFmtId="4" fontId="13" fillId="5" borderId="8" xfId="0" applyNumberFormat="1" applyFont="1" applyFill="1" applyBorder="1" applyAlignment="1">
      <alignment horizontal="right" wrapText="1" indent="1"/>
    </xf>
    <xf numFmtId="0" fontId="13" fillId="5" borderId="8" xfId="0" applyFont="1" applyFill="1" applyBorder="1" applyAlignment="1">
      <alignment horizontal="right" wrapText="1" indent="1"/>
    </xf>
    <xf numFmtId="0" fontId="12" fillId="0" borderId="4" xfId="0" applyFont="1" applyBorder="1" applyAlignment="1">
      <alignment horizontal="center" vertical="center" wrapText="1" indent="1"/>
    </xf>
    <xf numFmtId="0" fontId="12" fillId="0" borderId="9" xfId="0" applyFont="1" applyBorder="1" applyAlignment="1">
      <alignment horizontal="center" vertical="center" wrapText="1" indent="1"/>
    </xf>
    <xf numFmtId="0" fontId="12" fillId="0" borderId="10" xfId="0" applyFont="1" applyBorder="1" applyAlignment="1">
      <alignment horizontal="center" vertical="center" wrapText="1" indent="1"/>
    </xf>
    <xf numFmtId="0" fontId="12" fillId="0" borderId="11" xfId="0" applyFont="1" applyBorder="1" applyAlignment="1">
      <alignment horizontal="center" vertical="center" wrapText="1" indent="1"/>
    </xf>
    <xf numFmtId="0" fontId="12" fillId="0" borderId="12" xfId="0" applyFont="1" applyBorder="1" applyAlignment="1">
      <alignment horizontal="center" vertical="center" wrapText="1" indent="1"/>
    </xf>
    <xf numFmtId="0" fontId="12" fillId="0" borderId="13" xfId="0" applyFont="1" applyBorder="1" applyAlignment="1">
      <alignment horizontal="center" vertical="center" wrapText="1" indent="1"/>
    </xf>
    <xf numFmtId="0" fontId="13" fillId="5" borderId="14" xfId="0" applyFont="1" applyFill="1" applyBorder="1" applyAlignment="1">
      <alignment horizontal="left" wrapText="1" indent="1"/>
    </xf>
    <xf numFmtId="0" fontId="14" fillId="5" borderId="15" xfId="0" applyFont="1" applyFill="1" applyBorder="1" applyAlignment="1">
      <alignment horizontal="right" wrapText="1" indent="1"/>
    </xf>
    <xf numFmtId="0" fontId="13" fillId="6" borderId="16" xfId="0" applyFont="1" applyFill="1" applyBorder="1" applyAlignment="1">
      <alignment horizontal="left" wrapText="1" indent="1"/>
    </xf>
    <xf numFmtId="0" fontId="14" fillId="6" borderId="17" xfId="0" applyFont="1" applyFill="1" applyBorder="1" applyAlignment="1">
      <alignment horizontal="right" wrapText="1" indent="1"/>
    </xf>
    <xf numFmtId="0" fontId="13" fillId="7" borderId="16" xfId="0" applyFont="1" applyFill="1" applyBorder="1" applyAlignment="1">
      <alignment horizontal="left" wrapText="1" indent="1"/>
    </xf>
    <xf numFmtId="0" fontId="14" fillId="7" borderId="17" xfId="0" applyFont="1" applyFill="1" applyBorder="1" applyAlignment="1">
      <alignment horizontal="right" wrapText="1" indent="1"/>
    </xf>
    <xf numFmtId="0" fontId="13" fillId="5" borderId="16" xfId="0" applyFont="1" applyFill="1" applyBorder="1" applyAlignment="1">
      <alignment horizontal="left" wrapText="1" indent="1"/>
    </xf>
    <xf numFmtId="0" fontId="14" fillId="5" borderId="17" xfId="0" applyFont="1" applyFill="1" applyBorder="1" applyAlignment="1">
      <alignment horizontal="right" wrapText="1" indent="1"/>
    </xf>
    <xf numFmtId="0" fontId="13" fillId="5" borderId="18" xfId="0" applyFont="1" applyFill="1" applyBorder="1" applyAlignment="1">
      <alignment horizontal="left" wrapText="1" indent="1"/>
    </xf>
    <xf numFmtId="4" fontId="13" fillId="5" borderId="19" xfId="0" applyNumberFormat="1" applyFont="1" applyFill="1" applyBorder="1" applyAlignment="1">
      <alignment horizontal="right" wrapText="1" indent="1"/>
    </xf>
    <xf numFmtId="0" fontId="13" fillId="5" borderId="19" xfId="0" applyFont="1" applyFill="1" applyBorder="1" applyAlignment="1">
      <alignment horizontal="right" wrapText="1" indent="1"/>
    </xf>
    <xf numFmtId="0" fontId="14" fillId="5" borderId="20" xfId="0" applyFont="1" applyFill="1" applyBorder="1" applyAlignment="1">
      <alignment horizontal="right" wrapText="1" indent="1"/>
    </xf>
    <xf numFmtId="0" fontId="15" fillId="0" borderId="0" xfId="0" applyFont="1" applyAlignment="1">
      <alignment horizontal="center" vertical="center"/>
    </xf>
    <xf numFmtId="0" fontId="0" fillId="0" borderId="0" xfId="0"/>
    <xf numFmtId="0" fontId="13" fillId="5" borderId="6" xfId="0" applyFont="1" applyFill="1" applyBorder="1" applyAlignment="1">
      <alignment horizontal="left" wrapText="1" indent="1"/>
    </xf>
    <xf numFmtId="4" fontId="13" fillId="5" borderId="6" xfId="0" applyNumberFormat="1" applyFont="1" applyFill="1" applyBorder="1" applyAlignment="1">
      <alignment horizontal="right" wrapText="1" indent="1"/>
    </xf>
    <xf numFmtId="0" fontId="13" fillId="5" borderId="6" xfId="0" applyFont="1" applyFill="1" applyBorder="1" applyAlignment="1">
      <alignment horizontal="right" wrapText="1" indent="1"/>
    </xf>
    <xf numFmtId="0" fontId="7" fillId="2" borderId="4" xfId="0" applyFont="1" applyFill="1" applyBorder="1" applyAlignment="1">
      <alignment horizontal="left" vertical="center" wrapText="1"/>
    </xf>
    <xf numFmtId="0" fontId="0" fillId="0" borderId="4" xfId="0" applyBorder="1"/>
    <xf numFmtId="0" fontId="13" fillId="7" borderId="6" xfId="0" applyFont="1" applyFill="1" applyBorder="1" applyAlignment="1">
      <alignment horizontal="left" wrapText="1" indent="1"/>
    </xf>
    <xf numFmtId="4" fontId="13" fillId="7" borderId="6" xfId="0" applyNumberFormat="1" applyFont="1" applyFill="1" applyBorder="1" applyAlignment="1">
      <alignment horizontal="right" wrapText="1" indent="1"/>
    </xf>
    <xf numFmtId="0" fontId="13" fillId="8" borderId="6" xfId="0" applyFont="1" applyFill="1" applyBorder="1" applyAlignment="1">
      <alignment horizontal="left" wrapText="1" indent="1"/>
    </xf>
    <xf numFmtId="4" fontId="13" fillId="8" borderId="6" xfId="0" applyNumberFormat="1" applyFont="1" applyFill="1" applyBorder="1" applyAlignment="1">
      <alignment horizontal="right" wrapText="1" indent="1"/>
    </xf>
    <xf numFmtId="0" fontId="13" fillId="9" borderId="6" xfId="0" applyFont="1" applyFill="1" applyBorder="1" applyAlignment="1">
      <alignment horizontal="left" wrapText="1" indent="1"/>
    </xf>
    <xf numFmtId="4" fontId="13" fillId="9" borderId="6" xfId="0" applyNumberFormat="1" applyFont="1" applyFill="1" applyBorder="1" applyAlignment="1">
      <alignment horizontal="right" wrapText="1" indent="1"/>
    </xf>
    <xf numFmtId="0" fontId="8" fillId="9" borderId="6" xfId="0" applyFont="1" applyFill="1" applyBorder="1" applyAlignment="1">
      <alignment horizontal="left" wrapText="1" indent="1"/>
    </xf>
    <xf numFmtId="4" fontId="8" fillId="9" borderId="6" xfId="0" applyNumberFormat="1" applyFont="1" applyFill="1" applyBorder="1" applyAlignment="1">
      <alignment horizontal="right" wrapText="1" indent="1"/>
    </xf>
    <xf numFmtId="0" fontId="8" fillId="9" borderId="6" xfId="0" applyFont="1" applyFill="1" applyBorder="1" applyAlignment="1">
      <alignment horizontal="right" wrapText="1" indent="1"/>
    </xf>
    <xf numFmtId="0" fontId="13" fillId="9" borderId="6" xfId="0" applyFont="1" applyFill="1" applyBorder="1" applyAlignment="1">
      <alignment horizontal="right" wrapText="1" indent="1"/>
    </xf>
    <xf numFmtId="0" fontId="8" fillId="10" borderId="6" xfId="0" applyFont="1" applyFill="1" applyBorder="1" applyAlignment="1">
      <alignment horizontal="left" wrapText="1" indent="1"/>
    </xf>
    <xf numFmtId="4" fontId="8" fillId="10" borderId="6" xfId="0" applyNumberFormat="1" applyFont="1" applyFill="1" applyBorder="1" applyAlignment="1">
      <alignment horizontal="right" wrapText="1" indent="1"/>
    </xf>
    <xf numFmtId="0" fontId="8" fillId="11" borderId="6" xfId="0" applyFont="1" applyFill="1" applyBorder="1" applyAlignment="1">
      <alignment horizontal="left" wrapText="1" indent="1"/>
    </xf>
    <xf numFmtId="4" fontId="8" fillId="11" borderId="6" xfId="0" applyNumberFormat="1" applyFont="1" applyFill="1" applyBorder="1" applyAlignment="1">
      <alignment horizontal="right" wrapText="1" indent="1"/>
    </xf>
    <xf numFmtId="0" fontId="8" fillId="11" borderId="6" xfId="0" applyFont="1" applyFill="1" applyBorder="1" applyAlignment="1">
      <alignment horizontal="right" wrapText="1" indent="1"/>
    </xf>
    <xf numFmtId="0" fontId="8" fillId="10" borderId="6" xfId="0" applyFont="1" applyFill="1" applyBorder="1" applyAlignment="1">
      <alignment horizontal="right" wrapText="1" indent="1"/>
    </xf>
    <xf numFmtId="0" fontId="7" fillId="2" borderId="12" xfId="0" applyFont="1" applyFill="1" applyBorder="1" applyAlignment="1">
      <alignment horizontal="left" vertical="center" wrapText="1"/>
    </xf>
    <xf numFmtId="0" fontId="0" fillId="0" borderId="13" xfId="0" applyBorder="1"/>
    <xf numFmtId="0" fontId="9" fillId="2" borderId="21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left" vertical="center" wrapText="1"/>
    </xf>
    <xf numFmtId="0" fontId="0" fillId="0" borderId="22" xfId="0" applyBorder="1"/>
    <xf numFmtId="0" fontId="0" fillId="0" borderId="23" xfId="0" applyBorder="1"/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 indent="1"/>
    </xf>
    <xf numFmtId="0" fontId="12" fillId="2" borderId="30" xfId="0" applyFont="1" applyFill="1" applyBorder="1" applyAlignment="1">
      <alignment horizontal="center" vertical="center" wrapText="1" indent="1"/>
    </xf>
    <xf numFmtId="0" fontId="6" fillId="2" borderId="27" xfId="0" applyFont="1" applyFill="1" applyBorder="1" applyAlignment="1">
      <alignment horizontal="center" vertical="center" wrapText="1"/>
    </xf>
    <xf numFmtId="0" fontId="0" fillId="2" borderId="0" xfId="0" applyFill="1"/>
    <xf numFmtId="0" fontId="13" fillId="8" borderId="6" xfId="0" applyFont="1" applyFill="1" applyBorder="1" applyAlignment="1">
      <alignment horizontal="right" wrapText="1" indent="1"/>
    </xf>
    <xf numFmtId="0" fontId="14" fillId="8" borderId="6" xfId="0" applyFont="1" applyFill="1" applyBorder="1" applyAlignment="1">
      <alignment horizontal="right" wrapText="1" indent="1"/>
    </xf>
    <xf numFmtId="0" fontId="14" fillId="9" borderId="6" xfId="0" applyFont="1" applyFill="1" applyBorder="1" applyAlignment="1">
      <alignment horizontal="right" wrapText="1" indent="1"/>
    </xf>
    <xf numFmtId="0" fontId="14" fillId="10" borderId="6" xfId="0" applyFont="1" applyFill="1" applyBorder="1" applyAlignment="1">
      <alignment horizontal="right" wrapText="1" indent="1"/>
    </xf>
    <xf numFmtId="0" fontId="14" fillId="11" borderId="6" xfId="0" applyFont="1" applyFill="1" applyBorder="1" applyAlignment="1">
      <alignment horizontal="right" wrapText="1" indent="1"/>
    </xf>
    <xf numFmtId="0" fontId="14" fillId="9" borderId="6" xfId="0" applyFont="1" applyFill="1" applyBorder="1" applyAlignment="1">
      <alignment horizontal="left" wrapText="1" indent="1"/>
    </xf>
    <xf numFmtId="0" fontId="14" fillId="11" borderId="6" xfId="0" applyFont="1" applyFill="1" applyBorder="1" applyAlignment="1">
      <alignment horizontal="left" wrapText="1" indent="1"/>
    </xf>
    <xf numFmtId="0" fontId="14" fillId="10" borderId="6" xfId="0" applyFont="1" applyFill="1" applyBorder="1" applyAlignment="1">
      <alignment horizontal="left" wrapText="1" indent="1"/>
    </xf>
    <xf numFmtId="43" fontId="8" fillId="0" borderId="0" xfId="1" applyFont="1" applyFill="1" applyBorder="1" applyAlignment="1">
      <alignment horizontal="right" indent="1"/>
    </xf>
  </cellXfs>
  <cellStyles count="3">
    <cellStyle name="Normalno" xfId="0" builtinId="0"/>
    <cellStyle name="Obično_List6" xfId="2" xr:uid="{D3F35B4E-0B16-4CAC-9696-B2232F6C0557}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D48DC-BFCB-4591-A50F-19540CDA31B5}">
  <dimension ref="A1:K36"/>
  <sheetViews>
    <sheetView tabSelected="1" topLeftCell="A16" workbookViewId="0">
      <selection activeCell="H23" sqref="H23"/>
    </sheetView>
  </sheetViews>
  <sheetFormatPr defaultRowHeight="15" x14ac:dyDescent="0.25"/>
  <cols>
    <col min="5" max="5" width="11.7109375" customWidth="1"/>
    <col min="6" max="7" width="17.7109375" customWidth="1"/>
    <col min="8" max="8" width="17.7109375" style="93" customWidth="1"/>
    <col min="9" max="9" width="17.7109375" customWidth="1"/>
    <col min="10" max="10" width="15.5703125" customWidth="1"/>
    <col min="11" max="11" width="15.7109375" customWidth="1"/>
  </cols>
  <sheetData>
    <row r="1" spans="1:11" ht="24.75" customHeight="1" x14ac:dyDescent="0.25">
      <c r="A1" s="1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customHeight="1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7.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5.75" customHeight="1" x14ac:dyDescent="0.25">
      <c r="A5" s="1" t="s">
        <v>20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8" x14ac:dyDescent="0.25">
      <c r="A6" s="3"/>
      <c r="B6" s="4"/>
      <c r="C6" s="4"/>
      <c r="D6" s="4"/>
      <c r="E6" s="5"/>
      <c r="F6" s="6"/>
      <c r="G6" s="6"/>
      <c r="H6" s="6"/>
      <c r="I6" s="6"/>
      <c r="J6" s="6"/>
      <c r="K6" s="6"/>
    </row>
    <row r="7" spans="1:11" ht="39" customHeight="1" x14ac:dyDescent="0.25">
      <c r="A7" s="45" t="s">
        <v>6</v>
      </c>
      <c r="B7" s="46"/>
      <c r="C7" s="46"/>
      <c r="D7" s="46"/>
      <c r="E7" s="47"/>
      <c r="F7" s="7" t="s">
        <v>7</v>
      </c>
      <c r="G7" s="7" t="s">
        <v>190</v>
      </c>
      <c r="H7" s="7" t="s">
        <v>189</v>
      </c>
      <c r="I7" s="7" t="s">
        <v>9</v>
      </c>
      <c r="J7" s="7" t="s">
        <v>11</v>
      </c>
      <c r="K7" s="7" t="s">
        <v>11</v>
      </c>
    </row>
    <row r="8" spans="1:11" x14ac:dyDescent="0.25">
      <c r="A8" s="42"/>
      <c r="B8" s="43"/>
      <c r="C8" s="43"/>
      <c r="D8" s="43"/>
      <c r="E8" s="44"/>
      <c r="F8" s="7">
        <v>1</v>
      </c>
      <c r="G8" s="7">
        <v>2</v>
      </c>
      <c r="H8" s="7">
        <v>3</v>
      </c>
      <c r="I8" s="7">
        <v>4</v>
      </c>
      <c r="J8" s="7" t="s">
        <v>191</v>
      </c>
      <c r="K8" s="7" t="s">
        <v>10</v>
      </c>
    </row>
    <row r="9" spans="1:11" x14ac:dyDescent="0.25">
      <c r="A9" s="8" t="s">
        <v>2</v>
      </c>
      <c r="B9" s="9"/>
      <c r="C9" s="9"/>
      <c r="D9" s="9"/>
      <c r="E9" s="10"/>
      <c r="F9" s="11">
        <f t="shared" ref="F9:K9" si="0">F10+F11</f>
        <v>1294046.7999999998</v>
      </c>
      <c r="G9" s="11">
        <f t="shared" si="0"/>
        <v>1740896.79</v>
      </c>
      <c r="H9" s="11">
        <f t="shared" si="0"/>
        <v>1740896.79</v>
      </c>
      <c r="I9" s="11">
        <f t="shared" si="0"/>
        <v>1561416.87</v>
      </c>
      <c r="J9" s="11">
        <f t="shared" si="0"/>
        <v>167.6175834207512</v>
      </c>
      <c r="K9" s="11">
        <f t="shared" si="0"/>
        <v>101.01943942224297</v>
      </c>
    </row>
    <row r="10" spans="1:11" x14ac:dyDescent="0.25">
      <c r="A10" s="12" t="s">
        <v>12</v>
      </c>
      <c r="B10" s="13"/>
      <c r="C10" s="13"/>
      <c r="D10" s="13"/>
      <c r="E10" s="14"/>
      <c r="F10" s="15">
        <v>1293806.42</v>
      </c>
      <c r="G10" s="16">
        <v>1739896.79</v>
      </c>
      <c r="H10" s="137">
        <v>1739896.79</v>
      </c>
      <c r="I10" s="15">
        <v>1561304.03</v>
      </c>
      <c r="J10" s="15">
        <f>(I10/F10)*100</f>
        <v>120.67524212779838</v>
      </c>
      <c r="K10" s="15">
        <f>(I10/G10)*100</f>
        <v>89.735439422242962</v>
      </c>
    </row>
    <row r="11" spans="1:11" x14ac:dyDescent="0.25">
      <c r="A11" s="17" t="s">
        <v>13</v>
      </c>
      <c r="B11" s="18"/>
      <c r="C11" s="18"/>
      <c r="D11" s="18"/>
      <c r="E11" s="19"/>
      <c r="F11" s="15">
        <v>240.38</v>
      </c>
      <c r="G11" s="15">
        <v>1000</v>
      </c>
      <c r="H11" s="15">
        <v>1000</v>
      </c>
      <c r="I11" s="15">
        <v>112.84</v>
      </c>
      <c r="J11" s="15">
        <f>(I11/F11)*100</f>
        <v>46.942341292952825</v>
      </c>
      <c r="K11" s="15">
        <f>(I11/G11)*100</f>
        <v>11.284000000000001</v>
      </c>
    </row>
    <row r="12" spans="1:11" x14ac:dyDescent="0.25">
      <c r="A12" s="20" t="s">
        <v>3</v>
      </c>
      <c r="B12" s="21"/>
      <c r="C12" s="21"/>
      <c r="D12" s="21"/>
      <c r="E12" s="21"/>
      <c r="F12" s="11">
        <f t="shared" ref="F12:K12" si="1">F13+F14</f>
        <v>1203999.53</v>
      </c>
      <c r="G12" s="11">
        <f t="shared" si="1"/>
        <v>1754602.7</v>
      </c>
      <c r="H12" s="11">
        <f t="shared" si="1"/>
        <v>1754602.7</v>
      </c>
      <c r="I12" s="11">
        <f t="shared" si="1"/>
        <v>1645290.11</v>
      </c>
      <c r="J12" s="11">
        <f t="shared" si="1"/>
        <v>18631.583155764569</v>
      </c>
      <c r="K12" s="11">
        <f t="shared" si="1"/>
        <v>188.12362420605558</v>
      </c>
    </row>
    <row r="13" spans="1:11" x14ac:dyDescent="0.25">
      <c r="A13" s="22" t="s">
        <v>14</v>
      </c>
      <c r="B13" s="23"/>
      <c r="C13" s="23"/>
      <c r="D13" s="23"/>
      <c r="E13" s="24"/>
      <c r="F13" s="15">
        <v>1202784.06</v>
      </c>
      <c r="G13" s="15">
        <v>1516385.26</v>
      </c>
      <c r="H13" s="15">
        <v>1516385.26</v>
      </c>
      <c r="I13" s="15">
        <v>1420264.05</v>
      </c>
      <c r="J13" s="15">
        <f>(I13/F13)*100</f>
        <v>118.08138278786302</v>
      </c>
      <c r="K13" s="15">
        <f>(I13/G13)*100</f>
        <v>93.661161676024207</v>
      </c>
    </row>
    <row r="14" spans="1:11" x14ac:dyDescent="0.25">
      <c r="A14" s="17" t="s">
        <v>15</v>
      </c>
      <c r="B14" s="18"/>
      <c r="C14" s="18"/>
      <c r="D14" s="18"/>
      <c r="E14" s="19"/>
      <c r="F14" s="15">
        <v>1215.47</v>
      </c>
      <c r="G14" s="15">
        <v>238217.44</v>
      </c>
      <c r="H14" s="15">
        <v>238217.44</v>
      </c>
      <c r="I14" s="15">
        <v>225026.06</v>
      </c>
      <c r="J14" s="15">
        <f>(I14/F14)*100</f>
        <v>18513.501772976706</v>
      </c>
      <c r="K14" s="15">
        <f>(I14/G14)*100</f>
        <v>94.462462530031388</v>
      </c>
    </row>
    <row r="15" spans="1:11" x14ac:dyDescent="0.25">
      <c r="A15" s="25" t="s">
        <v>4</v>
      </c>
      <c r="B15" s="26"/>
      <c r="C15" s="26"/>
      <c r="D15" s="26"/>
      <c r="E15" s="27"/>
      <c r="F15" s="28">
        <f t="shared" ref="F15:K15" si="2">F9-F12</f>
        <v>90047.269999999786</v>
      </c>
      <c r="G15" s="11">
        <f t="shared" si="2"/>
        <v>-13705.909999999916</v>
      </c>
      <c r="H15" s="11">
        <f t="shared" si="2"/>
        <v>-13705.909999999916</v>
      </c>
      <c r="I15" s="28">
        <f t="shared" si="2"/>
        <v>-83873.239999999991</v>
      </c>
      <c r="J15" s="28">
        <f t="shared" si="2"/>
        <v>-18463.965572343819</v>
      </c>
      <c r="K15" s="28">
        <f t="shared" si="2"/>
        <v>-87.104184783812613</v>
      </c>
    </row>
    <row r="16" spans="1:11" ht="18" x14ac:dyDescent="0.25">
      <c r="A16" s="29"/>
      <c r="B16" s="30"/>
      <c r="C16" s="30"/>
      <c r="D16" s="30"/>
      <c r="E16" s="30"/>
      <c r="F16" s="30"/>
      <c r="G16" s="30"/>
      <c r="H16" s="30"/>
      <c r="I16" s="31"/>
      <c r="J16" s="31"/>
      <c r="K16" s="31"/>
    </row>
    <row r="17" spans="1:11" ht="15.75" customHeight="1" x14ac:dyDescent="0.25">
      <c r="A17" s="32" t="s">
        <v>21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spans="1:11" ht="18" x14ac:dyDescent="0.25">
      <c r="A18" s="29"/>
      <c r="B18" s="30"/>
      <c r="C18" s="30"/>
      <c r="D18" s="30"/>
      <c r="E18" s="30"/>
      <c r="F18" s="30"/>
      <c r="G18" s="30"/>
      <c r="H18" s="30"/>
      <c r="I18" s="31"/>
      <c r="J18" s="31"/>
      <c r="K18" s="31"/>
    </row>
    <row r="19" spans="1:11" ht="38.25" customHeight="1" x14ac:dyDescent="0.25">
      <c r="A19" s="45" t="s">
        <v>6</v>
      </c>
      <c r="B19" s="46"/>
      <c r="C19" s="46"/>
      <c r="D19" s="46"/>
      <c r="E19" s="47"/>
      <c r="F19" s="7" t="s">
        <v>7</v>
      </c>
      <c r="G19" s="7" t="s">
        <v>8</v>
      </c>
      <c r="H19" s="7" t="s">
        <v>189</v>
      </c>
      <c r="I19" s="7" t="s">
        <v>9</v>
      </c>
      <c r="J19" s="7" t="s">
        <v>11</v>
      </c>
      <c r="K19" s="7" t="s">
        <v>11</v>
      </c>
    </row>
    <row r="20" spans="1:11" x14ac:dyDescent="0.25">
      <c r="A20" s="12" t="s">
        <v>16</v>
      </c>
      <c r="B20" s="13"/>
      <c r="C20" s="13"/>
      <c r="D20" s="13"/>
      <c r="E20" s="14"/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</row>
    <row r="21" spans="1:11" ht="30.75" customHeight="1" x14ac:dyDescent="0.25">
      <c r="A21" s="12" t="s">
        <v>17</v>
      </c>
      <c r="B21" s="33"/>
      <c r="C21" s="33"/>
      <c r="D21" s="33"/>
      <c r="E21" s="33"/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</row>
    <row r="22" spans="1:11" x14ac:dyDescent="0.25">
      <c r="A22" s="12" t="s">
        <v>18</v>
      </c>
      <c r="B22" s="13"/>
      <c r="C22" s="13"/>
      <c r="D22" s="13"/>
      <c r="E22" s="14"/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</row>
    <row r="23" spans="1:11" x14ac:dyDescent="0.25">
      <c r="A23" s="25" t="s">
        <v>19</v>
      </c>
      <c r="B23" s="34"/>
      <c r="C23" s="34"/>
      <c r="D23" s="34"/>
      <c r="E23" s="34"/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</row>
    <row r="24" spans="1:11" ht="18" x14ac:dyDescent="0.25">
      <c r="A24" s="35"/>
      <c r="B24" s="30"/>
      <c r="C24" s="30"/>
      <c r="D24" s="30"/>
      <c r="E24" s="30"/>
      <c r="F24" s="30"/>
      <c r="G24" s="30"/>
      <c r="H24" s="30"/>
      <c r="I24" s="31"/>
      <c r="J24" s="31"/>
      <c r="K24" s="31"/>
    </row>
    <row r="25" spans="1:11" ht="15.75" customHeight="1" x14ac:dyDescent="0.25">
      <c r="A25" s="32" t="s">
        <v>22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 ht="18" x14ac:dyDescent="0.25">
      <c r="A26" s="35"/>
      <c r="B26" s="30"/>
      <c r="C26" s="30"/>
      <c r="D26" s="30"/>
      <c r="E26" s="30"/>
      <c r="F26" s="30"/>
      <c r="G26" s="30"/>
      <c r="H26" s="30"/>
      <c r="I26" s="31"/>
      <c r="J26" s="31"/>
      <c r="K26" s="31"/>
    </row>
    <row r="27" spans="1:11" ht="39.75" customHeight="1" x14ac:dyDescent="0.25">
      <c r="A27" s="45" t="s">
        <v>6</v>
      </c>
      <c r="B27" s="46"/>
      <c r="C27" s="46"/>
      <c r="D27" s="46"/>
      <c r="E27" s="47"/>
      <c r="F27" s="7" t="s">
        <v>7</v>
      </c>
      <c r="G27" s="7" t="s">
        <v>8</v>
      </c>
      <c r="H27" s="7" t="s">
        <v>189</v>
      </c>
      <c r="I27" s="7" t="s">
        <v>9</v>
      </c>
      <c r="J27" s="7" t="s">
        <v>11</v>
      </c>
      <c r="K27" s="7" t="s">
        <v>11</v>
      </c>
    </row>
    <row r="28" spans="1:11" ht="33" customHeight="1" x14ac:dyDescent="0.25">
      <c r="A28" s="36" t="s">
        <v>23</v>
      </c>
      <c r="B28" s="37"/>
      <c r="C28" s="37"/>
      <c r="D28" s="37"/>
      <c r="E28" s="38"/>
      <c r="F28" s="39"/>
      <c r="G28" s="40">
        <v>13705.91</v>
      </c>
      <c r="H28" s="40">
        <v>13705.91</v>
      </c>
      <c r="I28" s="39"/>
      <c r="J28" s="39"/>
      <c r="K28" s="39"/>
    </row>
    <row r="29" spans="1:11" ht="29.25" customHeight="1" x14ac:dyDescent="0.25">
      <c r="A29" s="49" t="s">
        <v>24</v>
      </c>
      <c r="B29" s="49"/>
      <c r="C29" s="49"/>
      <c r="D29" s="49"/>
      <c r="E29" s="49"/>
      <c r="F29" s="41"/>
      <c r="G29" s="41">
        <v>13705.91</v>
      </c>
      <c r="H29" s="41">
        <v>13705.91</v>
      </c>
      <c r="I29" s="41"/>
      <c r="J29" s="41"/>
      <c r="K29" s="41"/>
    </row>
    <row r="30" spans="1:11" ht="29.25" customHeight="1" x14ac:dyDescent="0.25">
      <c r="A30" s="51" t="s">
        <v>25</v>
      </c>
      <c r="B30" s="51"/>
      <c r="C30" s="51"/>
      <c r="D30" s="51"/>
      <c r="E30" s="51"/>
      <c r="F30" s="50"/>
      <c r="G30" s="50"/>
      <c r="H30" s="98"/>
      <c r="I30" s="50"/>
      <c r="J30" s="50"/>
      <c r="K30" s="50"/>
    </row>
    <row r="34" spans="2:11" x14ac:dyDescent="0.25">
      <c r="B34" s="48" t="s">
        <v>192</v>
      </c>
      <c r="C34" s="48"/>
      <c r="D34" s="48"/>
      <c r="E34" s="48"/>
      <c r="I34" s="48" t="s">
        <v>195</v>
      </c>
      <c r="J34" s="48"/>
      <c r="K34" s="48"/>
    </row>
    <row r="35" spans="2:11" x14ac:dyDescent="0.25">
      <c r="B35" s="48" t="s">
        <v>193</v>
      </c>
      <c r="C35" s="48"/>
      <c r="D35" s="48"/>
      <c r="E35" s="48"/>
      <c r="I35" s="48" t="s">
        <v>196</v>
      </c>
      <c r="J35" s="48"/>
      <c r="K35" s="48"/>
    </row>
    <row r="36" spans="2:11" x14ac:dyDescent="0.25">
      <c r="B36" s="48" t="s">
        <v>194</v>
      </c>
      <c r="C36" s="48"/>
      <c r="D36" s="48"/>
      <c r="E36" s="48"/>
      <c r="I36" s="48" t="s">
        <v>197</v>
      </c>
      <c r="J36" s="48"/>
      <c r="K36" s="48"/>
    </row>
  </sheetData>
  <mergeCells count="28">
    <mergeCell ref="B34:E34"/>
    <mergeCell ref="I34:K34"/>
    <mergeCell ref="I35:K35"/>
    <mergeCell ref="I36:K36"/>
    <mergeCell ref="B36:E36"/>
    <mergeCell ref="B35:E35"/>
    <mergeCell ref="A30:E30"/>
    <mergeCell ref="A1:K1"/>
    <mergeCell ref="A5:K5"/>
    <mergeCell ref="A3:K3"/>
    <mergeCell ref="A17:K17"/>
    <mergeCell ref="A25:K25"/>
    <mergeCell ref="A23:E23"/>
    <mergeCell ref="A28:E28"/>
    <mergeCell ref="A29:E29"/>
    <mergeCell ref="A7:E7"/>
    <mergeCell ref="A8:E8"/>
    <mergeCell ref="A19:E19"/>
    <mergeCell ref="A22:E22"/>
    <mergeCell ref="A27:E27"/>
    <mergeCell ref="A13:E13"/>
    <mergeCell ref="A14:E14"/>
    <mergeCell ref="A15:E15"/>
    <mergeCell ref="A20:E20"/>
    <mergeCell ref="A21:E21"/>
    <mergeCell ref="A9:E9"/>
    <mergeCell ref="A10:E10"/>
    <mergeCell ref="A11:E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C98E6-3DC6-4F27-943F-A72D55304756}">
  <dimension ref="A1:G107"/>
  <sheetViews>
    <sheetView workbookViewId="0">
      <selection activeCell="B5" sqref="B5"/>
    </sheetView>
  </sheetViews>
  <sheetFormatPr defaultRowHeight="15" x14ac:dyDescent="0.25"/>
  <cols>
    <col min="1" max="1" width="66.7109375" bestFit="1" customWidth="1"/>
    <col min="2" max="5" width="16.7109375" customWidth="1"/>
    <col min="6" max="7" width="13.7109375" customWidth="1"/>
  </cols>
  <sheetData>
    <row r="1" spans="1:7" ht="15.75" x14ac:dyDescent="0.25">
      <c r="A1" s="60" t="s">
        <v>26</v>
      </c>
      <c r="B1" s="60"/>
      <c r="C1" s="60"/>
      <c r="D1" s="60"/>
      <c r="E1" s="60"/>
      <c r="F1" s="60"/>
      <c r="G1" s="60"/>
    </row>
    <row r="2" spans="1:7" ht="15.75" x14ac:dyDescent="0.25">
      <c r="A2" s="60" t="s">
        <v>27</v>
      </c>
      <c r="B2" s="60"/>
      <c r="C2" s="60"/>
      <c r="D2" s="60"/>
      <c r="E2" s="60"/>
      <c r="F2" s="60"/>
      <c r="G2" s="60"/>
    </row>
    <row r="3" spans="1:7" ht="15.75" thickBot="1" x14ac:dyDescent="0.3"/>
    <row r="4" spans="1:7" ht="60" customHeight="1" thickBot="1" x14ac:dyDescent="0.3">
      <c r="A4" s="52" t="s">
        <v>134</v>
      </c>
      <c r="B4" s="52" t="s">
        <v>132</v>
      </c>
      <c r="C4" s="52" t="s">
        <v>1</v>
      </c>
      <c r="D4" s="52" t="s">
        <v>29</v>
      </c>
      <c r="E4" s="52" t="s">
        <v>133</v>
      </c>
      <c r="F4" s="52" t="s">
        <v>30</v>
      </c>
      <c r="G4" s="52" t="s">
        <v>31</v>
      </c>
    </row>
    <row r="5" spans="1:7" x14ac:dyDescent="0.25">
      <c r="A5" s="53" t="s">
        <v>32</v>
      </c>
      <c r="B5" s="58">
        <v>1</v>
      </c>
      <c r="C5" s="58">
        <v>2</v>
      </c>
      <c r="D5" s="58">
        <v>3</v>
      </c>
      <c r="E5" s="58">
        <v>4</v>
      </c>
      <c r="F5" s="58">
        <v>5</v>
      </c>
      <c r="G5" s="59">
        <v>6</v>
      </c>
    </row>
    <row r="6" spans="1:7" x14ac:dyDescent="0.25">
      <c r="A6" s="53" t="s">
        <v>33</v>
      </c>
      <c r="B6" s="55">
        <v>1293806.42</v>
      </c>
      <c r="C6" s="55">
        <v>1739896.79</v>
      </c>
      <c r="D6" s="55">
        <v>1739896.79</v>
      </c>
      <c r="E6" s="55">
        <v>1561304.03</v>
      </c>
      <c r="F6" s="56">
        <v>120.68</v>
      </c>
      <c r="G6" s="57">
        <v>89.74</v>
      </c>
    </row>
    <row r="7" spans="1:7" x14ac:dyDescent="0.25">
      <c r="A7" s="53" t="s">
        <v>34</v>
      </c>
      <c r="B7" s="55">
        <v>1127101.46</v>
      </c>
      <c r="C7" s="55">
        <v>1307433.3899999999</v>
      </c>
      <c r="D7" s="55">
        <v>1307433.3899999999</v>
      </c>
      <c r="E7" s="55">
        <v>1160029.8400000001</v>
      </c>
      <c r="F7" s="56">
        <v>102.92</v>
      </c>
      <c r="G7" s="57">
        <v>88.73</v>
      </c>
    </row>
    <row r="8" spans="1:7" x14ac:dyDescent="0.25">
      <c r="A8" s="53" t="s">
        <v>35</v>
      </c>
      <c r="B8" s="55">
        <v>6305</v>
      </c>
      <c r="C8" s="53"/>
      <c r="D8" s="53"/>
      <c r="E8" s="55">
        <v>13511</v>
      </c>
      <c r="F8" s="56">
        <v>214.29</v>
      </c>
      <c r="G8" s="54"/>
    </row>
    <row r="9" spans="1:7" x14ac:dyDescent="0.25">
      <c r="A9" s="53" t="s">
        <v>36</v>
      </c>
      <c r="B9" s="55">
        <v>6305</v>
      </c>
      <c r="C9" s="53"/>
      <c r="D9" s="53"/>
      <c r="E9" s="55">
        <v>13511</v>
      </c>
      <c r="F9" s="56">
        <v>214.29</v>
      </c>
      <c r="G9" s="54"/>
    </row>
    <row r="10" spans="1:7" x14ac:dyDescent="0.25">
      <c r="A10" s="53" t="s">
        <v>37</v>
      </c>
      <c r="B10" s="55">
        <v>1116384.26</v>
      </c>
      <c r="C10" s="53"/>
      <c r="D10" s="53"/>
      <c r="E10" s="55">
        <v>1141626.44</v>
      </c>
      <c r="F10" s="56">
        <v>102.26</v>
      </c>
      <c r="G10" s="54"/>
    </row>
    <row r="11" spans="1:7" ht="26.25" x14ac:dyDescent="0.25">
      <c r="A11" s="53" t="s">
        <v>38</v>
      </c>
      <c r="B11" s="55">
        <v>1115946.26</v>
      </c>
      <c r="C11" s="53"/>
      <c r="D11" s="53"/>
      <c r="E11" s="55">
        <v>1141186.44</v>
      </c>
      <c r="F11" s="56">
        <v>102.26</v>
      </c>
      <c r="G11" s="54"/>
    </row>
    <row r="12" spans="1:7" ht="26.25" x14ac:dyDescent="0.25">
      <c r="A12" s="53" t="s">
        <v>39</v>
      </c>
      <c r="B12" s="56">
        <v>438</v>
      </c>
      <c r="C12" s="53"/>
      <c r="D12" s="53"/>
      <c r="E12" s="56">
        <v>440</v>
      </c>
      <c r="F12" s="56">
        <v>100.46</v>
      </c>
      <c r="G12" s="54"/>
    </row>
    <row r="13" spans="1:7" x14ac:dyDescent="0.25">
      <c r="A13" s="53" t="s">
        <v>40</v>
      </c>
      <c r="B13" s="55">
        <v>4412.2</v>
      </c>
      <c r="C13" s="53"/>
      <c r="D13" s="53"/>
      <c r="E13" s="55">
        <v>4892.3999999999996</v>
      </c>
      <c r="F13" s="56">
        <v>110.88</v>
      </c>
      <c r="G13" s="54"/>
    </row>
    <row r="14" spans="1:7" ht="26.25" x14ac:dyDescent="0.25">
      <c r="A14" s="53" t="s">
        <v>41</v>
      </c>
      <c r="B14" s="55">
        <v>4412.2</v>
      </c>
      <c r="C14" s="53"/>
      <c r="D14" s="53"/>
      <c r="E14" s="55">
        <v>4892.3999999999996</v>
      </c>
      <c r="F14" s="56">
        <v>110.88</v>
      </c>
      <c r="G14" s="54"/>
    </row>
    <row r="15" spans="1:7" x14ac:dyDescent="0.25">
      <c r="A15" s="53" t="s">
        <v>42</v>
      </c>
      <c r="B15" s="56">
        <v>12.79</v>
      </c>
      <c r="C15" s="56">
        <v>50</v>
      </c>
      <c r="D15" s="56">
        <v>50</v>
      </c>
      <c r="E15" s="56">
        <v>28.13</v>
      </c>
      <c r="F15" s="56">
        <v>219.94</v>
      </c>
      <c r="G15" s="57">
        <v>56.26</v>
      </c>
    </row>
    <row r="16" spans="1:7" x14ac:dyDescent="0.25">
      <c r="A16" s="53" t="s">
        <v>43</v>
      </c>
      <c r="B16" s="56">
        <v>12.79</v>
      </c>
      <c r="C16" s="53"/>
      <c r="D16" s="53"/>
      <c r="E16" s="56">
        <v>28.13</v>
      </c>
      <c r="F16" s="56">
        <v>219.94</v>
      </c>
      <c r="G16" s="54"/>
    </row>
    <row r="17" spans="1:7" x14ac:dyDescent="0.25">
      <c r="A17" s="53" t="s">
        <v>44</v>
      </c>
      <c r="B17" s="56">
        <v>12.79</v>
      </c>
      <c r="C17" s="53"/>
      <c r="D17" s="53"/>
      <c r="E17" s="56">
        <v>28.13</v>
      </c>
      <c r="F17" s="56">
        <v>219.94</v>
      </c>
      <c r="G17" s="54"/>
    </row>
    <row r="18" spans="1:7" ht="26.25" x14ac:dyDescent="0.25">
      <c r="A18" s="53" t="s">
        <v>45</v>
      </c>
      <c r="B18" s="55">
        <v>4690</v>
      </c>
      <c r="C18" s="55">
        <v>13500</v>
      </c>
      <c r="D18" s="55">
        <v>13500</v>
      </c>
      <c r="E18" s="55">
        <v>11652.5</v>
      </c>
      <c r="F18" s="56">
        <v>248.45</v>
      </c>
      <c r="G18" s="57">
        <v>86.31</v>
      </c>
    </row>
    <row r="19" spans="1:7" x14ac:dyDescent="0.25">
      <c r="A19" s="53" t="s">
        <v>46</v>
      </c>
      <c r="B19" s="55">
        <v>4690</v>
      </c>
      <c r="C19" s="53"/>
      <c r="D19" s="53"/>
      <c r="E19" s="55">
        <v>11652.5</v>
      </c>
      <c r="F19" s="56">
        <v>248.45</v>
      </c>
      <c r="G19" s="54"/>
    </row>
    <row r="20" spans="1:7" x14ac:dyDescent="0.25">
      <c r="A20" s="53" t="s">
        <v>47</v>
      </c>
      <c r="B20" s="55">
        <v>4690</v>
      </c>
      <c r="C20" s="53"/>
      <c r="D20" s="53"/>
      <c r="E20" s="55">
        <v>11652.5</v>
      </c>
      <c r="F20" s="56">
        <v>248.45</v>
      </c>
      <c r="G20" s="54"/>
    </row>
    <row r="21" spans="1:7" ht="26.25" x14ac:dyDescent="0.25">
      <c r="A21" s="53" t="s">
        <v>48</v>
      </c>
      <c r="B21" s="55">
        <v>16371.44</v>
      </c>
      <c r="C21" s="55">
        <v>23200</v>
      </c>
      <c r="D21" s="55">
        <v>23200</v>
      </c>
      <c r="E21" s="55">
        <v>18517.810000000001</v>
      </c>
      <c r="F21" s="56">
        <v>113.11</v>
      </c>
      <c r="G21" s="57">
        <v>79.819999999999993</v>
      </c>
    </row>
    <row r="22" spans="1:7" x14ac:dyDescent="0.25">
      <c r="A22" s="53" t="s">
        <v>49</v>
      </c>
      <c r="B22" s="55">
        <v>15840.58</v>
      </c>
      <c r="C22" s="53"/>
      <c r="D22" s="53"/>
      <c r="E22" s="55">
        <v>17717.810000000001</v>
      </c>
      <c r="F22" s="56">
        <v>111.85</v>
      </c>
      <c r="G22" s="54"/>
    </row>
    <row r="23" spans="1:7" x14ac:dyDescent="0.25">
      <c r="A23" s="53" t="s">
        <v>50</v>
      </c>
      <c r="B23" s="55">
        <v>15840.58</v>
      </c>
      <c r="C23" s="53"/>
      <c r="D23" s="53"/>
      <c r="E23" s="55">
        <v>17717.810000000001</v>
      </c>
      <c r="F23" s="56">
        <v>111.85</v>
      </c>
      <c r="G23" s="54"/>
    </row>
    <row r="24" spans="1:7" ht="26.25" x14ac:dyDescent="0.25">
      <c r="A24" s="53" t="s">
        <v>51</v>
      </c>
      <c r="B24" s="56">
        <v>530.86</v>
      </c>
      <c r="C24" s="53"/>
      <c r="D24" s="53"/>
      <c r="E24" s="56">
        <v>800</v>
      </c>
      <c r="F24" s="56">
        <v>150.69999999999999</v>
      </c>
      <c r="G24" s="54"/>
    </row>
    <row r="25" spans="1:7" x14ac:dyDescent="0.25">
      <c r="A25" s="53" t="s">
        <v>52</v>
      </c>
      <c r="B25" s="56">
        <v>132.69999999999999</v>
      </c>
      <c r="C25" s="53"/>
      <c r="D25" s="53"/>
      <c r="E25" s="53"/>
      <c r="F25" s="53"/>
      <c r="G25" s="54"/>
    </row>
    <row r="26" spans="1:7" x14ac:dyDescent="0.25">
      <c r="A26" s="53" t="s">
        <v>53</v>
      </c>
      <c r="B26" s="56">
        <v>398.16</v>
      </c>
      <c r="C26" s="53"/>
      <c r="D26" s="53"/>
      <c r="E26" s="56">
        <v>800</v>
      </c>
      <c r="F26" s="56">
        <v>200.92</v>
      </c>
      <c r="G26" s="54"/>
    </row>
    <row r="27" spans="1:7" x14ac:dyDescent="0.25">
      <c r="A27" s="53" t="s">
        <v>54</v>
      </c>
      <c r="B27" s="55">
        <v>145630.73000000001</v>
      </c>
      <c r="C27" s="55">
        <v>395713.4</v>
      </c>
      <c r="D27" s="55">
        <v>395713.4</v>
      </c>
      <c r="E27" s="55">
        <v>371075.75</v>
      </c>
      <c r="F27" s="56">
        <v>254.81</v>
      </c>
      <c r="G27" s="57">
        <v>93.77</v>
      </c>
    </row>
    <row r="28" spans="1:7" ht="26.25" x14ac:dyDescent="0.25">
      <c r="A28" s="53" t="s">
        <v>55</v>
      </c>
      <c r="B28" s="55">
        <v>145630.73000000001</v>
      </c>
      <c r="C28" s="53"/>
      <c r="D28" s="53"/>
      <c r="E28" s="55">
        <v>371075.75</v>
      </c>
      <c r="F28" s="56">
        <v>254.81</v>
      </c>
      <c r="G28" s="54"/>
    </row>
    <row r="29" spans="1:7" x14ac:dyDescent="0.25">
      <c r="A29" s="53" t="s">
        <v>56</v>
      </c>
      <c r="B29" s="55">
        <v>145630.73000000001</v>
      </c>
      <c r="C29" s="53"/>
      <c r="D29" s="53"/>
      <c r="E29" s="55">
        <v>149544.75</v>
      </c>
      <c r="F29" s="56">
        <v>102.69</v>
      </c>
      <c r="G29" s="54"/>
    </row>
    <row r="30" spans="1:7" ht="26.25" x14ac:dyDescent="0.25">
      <c r="A30" s="53" t="s">
        <v>57</v>
      </c>
      <c r="B30" s="53"/>
      <c r="C30" s="53"/>
      <c r="D30" s="53"/>
      <c r="E30" s="55">
        <v>221531</v>
      </c>
      <c r="F30" s="53"/>
      <c r="G30" s="54"/>
    </row>
    <row r="31" spans="1:7" x14ac:dyDescent="0.25">
      <c r="A31" s="53" t="s">
        <v>58</v>
      </c>
      <c r="B31" s="56">
        <v>240.38</v>
      </c>
      <c r="C31" s="55">
        <v>1000</v>
      </c>
      <c r="D31" s="55">
        <v>1000</v>
      </c>
      <c r="E31" s="56">
        <v>112.84</v>
      </c>
      <c r="F31" s="56">
        <v>46.94</v>
      </c>
      <c r="G31" s="57">
        <v>11.28</v>
      </c>
    </row>
    <row r="32" spans="1:7" x14ac:dyDescent="0.25">
      <c r="A32" s="53" t="s">
        <v>59</v>
      </c>
      <c r="B32" s="56">
        <v>240.38</v>
      </c>
      <c r="C32" s="55">
        <v>1000</v>
      </c>
      <c r="D32" s="55">
        <v>1000</v>
      </c>
      <c r="E32" s="56">
        <v>112.84</v>
      </c>
      <c r="F32" s="56">
        <v>46.94</v>
      </c>
      <c r="G32" s="57">
        <v>11.28</v>
      </c>
    </row>
    <row r="33" spans="1:7" x14ac:dyDescent="0.25">
      <c r="A33" s="53" t="s">
        <v>60</v>
      </c>
      <c r="B33" s="56">
        <v>240.38</v>
      </c>
      <c r="C33" s="53"/>
      <c r="D33" s="53"/>
      <c r="E33" s="56">
        <v>112.84</v>
      </c>
      <c r="F33" s="56">
        <v>46.94</v>
      </c>
      <c r="G33" s="54"/>
    </row>
    <row r="34" spans="1:7" x14ac:dyDescent="0.25">
      <c r="A34" s="53" t="s">
        <v>61</v>
      </c>
      <c r="B34" s="56">
        <v>240.38</v>
      </c>
      <c r="C34" s="53"/>
      <c r="D34" s="53"/>
      <c r="E34" s="56">
        <v>112.84</v>
      </c>
      <c r="F34" s="56">
        <v>46.94</v>
      </c>
      <c r="G34" s="54"/>
    </row>
    <row r="35" spans="1:7" s="93" customFormat="1" x14ac:dyDescent="0.25">
      <c r="A35" s="94" t="s">
        <v>185</v>
      </c>
      <c r="B35" s="96"/>
      <c r="C35" s="95">
        <v>13705.91</v>
      </c>
      <c r="D35" s="95">
        <v>13705.91</v>
      </c>
      <c r="E35" s="96"/>
      <c r="F35" s="96"/>
      <c r="G35" s="54"/>
    </row>
    <row r="36" spans="1:7" s="93" customFormat="1" x14ac:dyDescent="0.25">
      <c r="A36" s="94" t="s">
        <v>186</v>
      </c>
      <c r="B36" s="96"/>
      <c r="C36" s="95">
        <v>13705.91</v>
      </c>
      <c r="D36" s="95">
        <v>13705.91</v>
      </c>
      <c r="E36" s="96"/>
      <c r="F36" s="96"/>
      <c r="G36" s="54"/>
    </row>
    <row r="37" spans="1:7" s="93" customFormat="1" x14ac:dyDescent="0.25">
      <c r="A37" s="94" t="s">
        <v>187</v>
      </c>
      <c r="B37" s="96"/>
      <c r="C37" s="95">
        <v>13705.91</v>
      </c>
      <c r="D37" s="95">
        <v>13705.91</v>
      </c>
      <c r="E37" s="96"/>
      <c r="F37" s="96"/>
      <c r="G37" s="54"/>
    </row>
    <row r="38" spans="1:7" x14ac:dyDescent="0.25">
      <c r="A38" s="61" t="s">
        <v>188</v>
      </c>
      <c r="B38" s="62">
        <v>1294046.8</v>
      </c>
      <c r="C38" s="62">
        <v>1754602.7</v>
      </c>
      <c r="D38" s="62">
        <v>1754602.7</v>
      </c>
      <c r="E38" s="62">
        <v>1561416.87</v>
      </c>
      <c r="F38" s="63">
        <v>120.66</v>
      </c>
      <c r="G38" s="64">
        <v>89.69</v>
      </c>
    </row>
    <row r="39" spans="1:7" x14ac:dyDescent="0.25">
      <c r="A39" s="53" t="s">
        <v>63</v>
      </c>
      <c r="B39" s="55">
        <v>1202784.06</v>
      </c>
      <c r="C39" s="55">
        <v>1516385.26</v>
      </c>
      <c r="D39" s="55">
        <v>1516385.26</v>
      </c>
      <c r="E39" s="55">
        <v>1420264.05</v>
      </c>
      <c r="F39" s="56">
        <v>118.08</v>
      </c>
      <c r="G39" s="57">
        <v>93.66</v>
      </c>
    </row>
    <row r="40" spans="1:7" x14ac:dyDescent="0.25">
      <c r="A40" s="53" t="s">
        <v>64</v>
      </c>
      <c r="B40" s="55">
        <v>1031065.4</v>
      </c>
      <c r="C40" s="55">
        <v>1323784</v>
      </c>
      <c r="D40" s="55">
        <v>1323784</v>
      </c>
      <c r="E40" s="55">
        <v>1256686.3600000001</v>
      </c>
      <c r="F40" s="56">
        <v>121.88</v>
      </c>
      <c r="G40" s="57">
        <v>94.93</v>
      </c>
    </row>
    <row r="41" spans="1:7" x14ac:dyDescent="0.25">
      <c r="A41" s="53" t="s">
        <v>65</v>
      </c>
      <c r="B41" s="55">
        <v>849160.7</v>
      </c>
      <c r="C41" s="53"/>
      <c r="D41" s="53"/>
      <c r="E41" s="55">
        <v>1034816.31</v>
      </c>
      <c r="F41" s="56">
        <v>121.86</v>
      </c>
      <c r="G41" s="54"/>
    </row>
    <row r="42" spans="1:7" x14ac:dyDescent="0.25">
      <c r="A42" s="53" t="s">
        <v>66</v>
      </c>
      <c r="B42" s="55">
        <v>830918.47</v>
      </c>
      <c r="C42" s="53"/>
      <c r="D42" s="53"/>
      <c r="E42" s="55">
        <v>1016085.48</v>
      </c>
      <c r="F42" s="56">
        <v>122.28</v>
      </c>
      <c r="G42" s="54"/>
    </row>
    <row r="43" spans="1:7" x14ac:dyDescent="0.25">
      <c r="A43" s="53" t="s">
        <v>67</v>
      </c>
      <c r="B43" s="55">
        <v>18242.23</v>
      </c>
      <c r="C43" s="53"/>
      <c r="D43" s="53"/>
      <c r="E43" s="55">
        <v>18730.830000000002</v>
      </c>
      <c r="F43" s="56">
        <v>102.68</v>
      </c>
      <c r="G43" s="54"/>
    </row>
    <row r="44" spans="1:7" x14ac:dyDescent="0.25">
      <c r="A44" s="53" t="s">
        <v>68</v>
      </c>
      <c r="B44" s="55">
        <v>41744.53</v>
      </c>
      <c r="C44" s="53"/>
      <c r="D44" s="53"/>
      <c r="E44" s="55">
        <v>51076.5</v>
      </c>
      <c r="F44" s="56">
        <v>122.35</v>
      </c>
      <c r="G44" s="54"/>
    </row>
    <row r="45" spans="1:7" x14ac:dyDescent="0.25">
      <c r="A45" s="53" t="s">
        <v>69</v>
      </c>
      <c r="B45" s="55">
        <v>41744.53</v>
      </c>
      <c r="C45" s="53"/>
      <c r="D45" s="53"/>
      <c r="E45" s="55">
        <v>51076.5</v>
      </c>
      <c r="F45" s="56">
        <v>122.35</v>
      </c>
      <c r="G45" s="54"/>
    </row>
    <row r="46" spans="1:7" x14ac:dyDescent="0.25">
      <c r="A46" s="53" t="s">
        <v>70</v>
      </c>
      <c r="B46" s="55">
        <v>140160.17000000001</v>
      </c>
      <c r="C46" s="53"/>
      <c r="D46" s="53"/>
      <c r="E46" s="55">
        <v>170793.55</v>
      </c>
      <c r="F46" s="56">
        <v>121.86</v>
      </c>
      <c r="G46" s="54"/>
    </row>
    <row r="47" spans="1:7" x14ac:dyDescent="0.25">
      <c r="A47" s="53" t="s">
        <v>71</v>
      </c>
      <c r="B47" s="55">
        <v>140086.79</v>
      </c>
      <c r="C47" s="53"/>
      <c r="D47" s="53"/>
      <c r="E47" s="55">
        <v>170793.55</v>
      </c>
      <c r="F47" s="56">
        <v>121.92</v>
      </c>
      <c r="G47" s="54"/>
    </row>
    <row r="48" spans="1:7" x14ac:dyDescent="0.25">
      <c r="A48" s="53" t="s">
        <v>72</v>
      </c>
      <c r="B48" s="56">
        <v>73.38</v>
      </c>
      <c r="C48" s="53"/>
      <c r="D48" s="53"/>
      <c r="E48" s="53"/>
      <c r="F48" s="53"/>
      <c r="G48" s="54"/>
    </row>
    <row r="49" spans="1:7" x14ac:dyDescent="0.25">
      <c r="A49" s="53" t="s">
        <v>73</v>
      </c>
      <c r="B49" s="55">
        <v>169067.51999999999</v>
      </c>
      <c r="C49" s="55">
        <v>183842.18</v>
      </c>
      <c r="D49" s="55">
        <v>183842.18</v>
      </c>
      <c r="E49" s="55">
        <v>158756.39000000001</v>
      </c>
      <c r="F49" s="56">
        <v>93.9</v>
      </c>
      <c r="G49" s="57">
        <v>86.35</v>
      </c>
    </row>
    <row r="50" spans="1:7" x14ac:dyDescent="0.25">
      <c r="A50" s="53" t="s">
        <v>74</v>
      </c>
      <c r="B50" s="55">
        <v>35287.26</v>
      </c>
      <c r="C50" s="53"/>
      <c r="D50" s="53"/>
      <c r="E50" s="55">
        <v>50020.37</v>
      </c>
      <c r="F50" s="56">
        <v>141.75</v>
      </c>
      <c r="G50" s="54"/>
    </row>
    <row r="51" spans="1:7" x14ac:dyDescent="0.25">
      <c r="A51" s="53" t="s">
        <v>75</v>
      </c>
      <c r="B51" s="55">
        <v>7272.58</v>
      </c>
      <c r="C51" s="53"/>
      <c r="D51" s="53"/>
      <c r="E51" s="55">
        <v>8660.56</v>
      </c>
      <c r="F51" s="56">
        <v>119.09</v>
      </c>
      <c r="G51" s="54"/>
    </row>
    <row r="52" spans="1:7" x14ac:dyDescent="0.25">
      <c r="A52" s="53" t="s">
        <v>76</v>
      </c>
      <c r="B52" s="55">
        <v>24378.06</v>
      </c>
      <c r="C52" s="53"/>
      <c r="D52" s="53"/>
      <c r="E52" s="55">
        <v>25077</v>
      </c>
      <c r="F52" s="56">
        <v>102.87</v>
      </c>
      <c r="G52" s="54"/>
    </row>
    <row r="53" spans="1:7" x14ac:dyDescent="0.25">
      <c r="A53" s="53" t="s">
        <v>77</v>
      </c>
      <c r="B53" s="55">
        <v>3621.62</v>
      </c>
      <c r="C53" s="53"/>
      <c r="D53" s="53"/>
      <c r="E53" s="56">
        <v>575</v>
      </c>
      <c r="F53" s="56">
        <v>15.88</v>
      </c>
      <c r="G53" s="54"/>
    </row>
    <row r="54" spans="1:7" x14ac:dyDescent="0.25">
      <c r="A54" s="53" t="s">
        <v>78</v>
      </c>
      <c r="B54" s="56">
        <v>15</v>
      </c>
      <c r="C54" s="53"/>
      <c r="D54" s="53"/>
      <c r="E54" s="55">
        <v>15707.81</v>
      </c>
      <c r="F54" s="55">
        <v>104718.73</v>
      </c>
      <c r="G54" s="54"/>
    </row>
    <row r="55" spans="1:7" x14ac:dyDescent="0.25">
      <c r="A55" s="53" t="s">
        <v>79</v>
      </c>
      <c r="B55" s="55">
        <v>63215.13</v>
      </c>
      <c r="C55" s="53"/>
      <c r="D55" s="53"/>
      <c r="E55" s="55">
        <v>57222.48</v>
      </c>
      <c r="F55" s="56">
        <v>90.52</v>
      </c>
      <c r="G55" s="54"/>
    </row>
    <row r="56" spans="1:7" x14ac:dyDescent="0.25">
      <c r="A56" s="53" t="s">
        <v>80</v>
      </c>
      <c r="B56" s="55">
        <v>11540.62</v>
      </c>
      <c r="C56" s="53"/>
      <c r="D56" s="53"/>
      <c r="E56" s="55">
        <v>15113.02</v>
      </c>
      <c r="F56" s="56">
        <v>130.96</v>
      </c>
      <c r="G56" s="54"/>
    </row>
    <row r="57" spans="1:7" x14ac:dyDescent="0.25">
      <c r="A57" s="53" t="s">
        <v>81</v>
      </c>
      <c r="B57" s="55">
        <v>1451.09</v>
      </c>
      <c r="C57" s="53"/>
      <c r="D57" s="53"/>
      <c r="E57" s="55">
        <v>2201.6799999999998</v>
      </c>
      <c r="F57" s="56">
        <v>151.72999999999999</v>
      </c>
      <c r="G57" s="54"/>
    </row>
    <row r="58" spans="1:7" x14ac:dyDescent="0.25">
      <c r="A58" s="53" t="s">
        <v>82</v>
      </c>
      <c r="B58" s="55">
        <v>48604.36</v>
      </c>
      <c r="C58" s="53"/>
      <c r="D58" s="53"/>
      <c r="E58" s="55">
        <v>32853.19</v>
      </c>
      <c r="F58" s="56">
        <v>67.59</v>
      </c>
      <c r="G58" s="54"/>
    </row>
    <row r="59" spans="1:7" x14ac:dyDescent="0.25">
      <c r="A59" s="53" t="s">
        <v>83</v>
      </c>
      <c r="B59" s="56">
        <v>732.63</v>
      </c>
      <c r="C59" s="53"/>
      <c r="D59" s="53"/>
      <c r="E59" s="55">
        <v>4193.45</v>
      </c>
      <c r="F59" s="56">
        <v>572.38</v>
      </c>
      <c r="G59" s="54"/>
    </row>
    <row r="60" spans="1:7" x14ac:dyDescent="0.25">
      <c r="A60" s="53" t="s">
        <v>84</v>
      </c>
      <c r="B60" s="56">
        <v>75.680000000000007</v>
      </c>
      <c r="C60" s="53"/>
      <c r="D60" s="53"/>
      <c r="E60" s="55">
        <v>2812.24</v>
      </c>
      <c r="F60" s="55">
        <v>3715.96</v>
      </c>
      <c r="G60" s="54"/>
    </row>
    <row r="61" spans="1:7" x14ac:dyDescent="0.25">
      <c r="A61" s="53" t="s">
        <v>85</v>
      </c>
      <c r="B61" s="56">
        <v>810.75</v>
      </c>
      <c r="C61" s="53"/>
      <c r="D61" s="53"/>
      <c r="E61" s="56">
        <v>48.9</v>
      </c>
      <c r="F61" s="56">
        <v>6.03</v>
      </c>
      <c r="G61" s="54"/>
    </row>
    <row r="62" spans="1:7" x14ac:dyDescent="0.25">
      <c r="A62" s="53" t="s">
        <v>86</v>
      </c>
      <c r="B62" s="55">
        <v>56565.17</v>
      </c>
      <c r="C62" s="53"/>
      <c r="D62" s="53"/>
      <c r="E62" s="55">
        <v>44760.02</v>
      </c>
      <c r="F62" s="56">
        <v>79.13</v>
      </c>
      <c r="G62" s="54"/>
    </row>
    <row r="63" spans="1:7" x14ac:dyDescent="0.25">
      <c r="A63" s="53" t="s">
        <v>87</v>
      </c>
      <c r="B63" s="55">
        <v>7170.47</v>
      </c>
      <c r="C63" s="53"/>
      <c r="D63" s="53"/>
      <c r="E63" s="55">
        <v>9157.49</v>
      </c>
      <c r="F63" s="56">
        <v>127.71</v>
      </c>
      <c r="G63" s="54"/>
    </row>
    <row r="64" spans="1:7" x14ac:dyDescent="0.25">
      <c r="A64" s="53" t="s">
        <v>88</v>
      </c>
      <c r="B64" s="55">
        <v>33990.47</v>
      </c>
      <c r="C64" s="53"/>
      <c r="D64" s="53"/>
      <c r="E64" s="55">
        <v>13894.23</v>
      </c>
      <c r="F64" s="56">
        <v>40.880000000000003</v>
      </c>
      <c r="G64" s="54"/>
    </row>
    <row r="65" spans="1:7" x14ac:dyDescent="0.25">
      <c r="A65" s="53" t="s">
        <v>89</v>
      </c>
      <c r="B65" s="56">
        <v>254.88</v>
      </c>
      <c r="C65" s="53"/>
      <c r="D65" s="53"/>
      <c r="E65" s="55">
        <v>1687.56</v>
      </c>
      <c r="F65" s="56">
        <v>662.1</v>
      </c>
      <c r="G65" s="54"/>
    </row>
    <row r="66" spans="1:7" x14ac:dyDescent="0.25">
      <c r="A66" s="53" t="s">
        <v>90</v>
      </c>
      <c r="B66" s="55">
        <v>7036.08</v>
      </c>
      <c r="C66" s="53"/>
      <c r="D66" s="53"/>
      <c r="E66" s="55">
        <v>9357.65</v>
      </c>
      <c r="F66" s="56">
        <v>133</v>
      </c>
      <c r="G66" s="54"/>
    </row>
    <row r="67" spans="1:7" x14ac:dyDescent="0.25">
      <c r="A67" s="53" t="s">
        <v>91</v>
      </c>
      <c r="B67" s="56">
        <v>128.84</v>
      </c>
      <c r="C67" s="53"/>
      <c r="D67" s="53"/>
      <c r="E67" s="56">
        <v>403.38</v>
      </c>
      <c r="F67" s="56">
        <v>313.08999999999997</v>
      </c>
      <c r="G67" s="54"/>
    </row>
    <row r="68" spans="1:7" x14ac:dyDescent="0.25">
      <c r="A68" s="53" t="s">
        <v>92</v>
      </c>
      <c r="B68" s="55">
        <v>3514.01</v>
      </c>
      <c r="C68" s="53"/>
      <c r="D68" s="53"/>
      <c r="E68" s="55">
        <v>4203.5600000000004</v>
      </c>
      <c r="F68" s="56">
        <v>119.62</v>
      </c>
      <c r="G68" s="54"/>
    </row>
    <row r="69" spans="1:7" x14ac:dyDescent="0.25">
      <c r="A69" s="53" t="s">
        <v>93</v>
      </c>
      <c r="B69" s="55">
        <v>1399.94</v>
      </c>
      <c r="C69" s="53"/>
      <c r="D69" s="53"/>
      <c r="E69" s="55">
        <v>1705.97</v>
      </c>
      <c r="F69" s="56">
        <v>121.86</v>
      </c>
      <c r="G69" s="54"/>
    </row>
    <row r="70" spans="1:7" x14ac:dyDescent="0.25">
      <c r="A70" s="53" t="s">
        <v>94</v>
      </c>
      <c r="B70" s="55">
        <v>3070.48</v>
      </c>
      <c r="C70" s="53"/>
      <c r="D70" s="53"/>
      <c r="E70" s="55">
        <v>4350.18</v>
      </c>
      <c r="F70" s="56">
        <v>141.68</v>
      </c>
      <c r="G70" s="54"/>
    </row>
    <row r="71" spans="1:7" x14ac:dyDescent="0.25">
      <c r="A71" s="53" t="s">
        <v>95</v>
      </c>
      <c r="B71" s="55">
        <v>3686.42</v>
      </c>
      <c r="C71" s="53"/>
      <c r="D71" s="53"/>
      <c r="E71" s="56">
        <v>65</v>
      </c>
      <c r="F71" s="56">
        <v>1.76</v>
      </c>
      <c r="G71" s="54"/>
    </row>
    <row r="72" spans="1:7" x14ac:dyDescent="0.25">
      <c r="A72" s="53" t="s">
        <v>96</v>
      </c>
      <c r="B72" s="55">
        <v>3686.42</v>
      </c>
      <c r="C72" s="53"/>
      <c r="D72" s="53"/>
      <c r="E72" s="56">
        <v>65</v>
      </c>
      <c r="F72" s="56">
        <v>1.76</v>
      </c>
      <c r="G72" s="54"/>
    </row>
    <row r="73" spans="1:7" x14ac:dyDescent="0.25">
      <c r="A73" s="53" t="s">
        <v>97</v>
      </c>
      <c r="B73" s="55">
        <v>10313.540000000001</v>
      </c>
      <c r="C73" s="53"/>
      <c r="D73" s="53"/>
      <c r="E73" s="55">
        <v>6688.52</v>
      </c>
      <c r="F73" s="56">
        <v>64.849999999999994</v>
      </c>
      <c r="G73" s="54"/>
    </row>
    <row r="74" spans="1:7" x14ac:dyDescent="0.25">
      <c r="A74" s="53" t="s">
        <v>98</v>
      </c>
      <c r="B74" s="56">
        <v>745.75</v>
      </c>
      <c r="C74" s="53"/>
      <c r="D74" s="53"/>
      <c r="E74" s="56">
        <v>674.5</v>
      </c>
      <c r="F74" s="56">
        <v>90.45</v>
      </c>
      <c r="G74" s="54"/>
    </row>
    <row r="75" spans="1:7" x14ac:dyDescent="0.25">
      <c r="A75" s="53" t="s">
        <v>99</v>
      </c>
      <c r="B75" s="56">
        <v>601.58000000000004</v>
      </c>
      <c r="C75" s="53"/>
      <c r="D75" s="53"/>
      <c r="E75" s="56">
        <v>614.44000000000005</v>
      </c>
      <c r="F75" s="56">
        <v>102.14</v>
      </c>
      <c r="G75" s="54"/>
    </row>
    <row r="76" spans="1:7" x14ac:dyDescent="0.25">
      <c r="A76" s="53" t="s">
        <v>100</v>
      </c>
      <c r="B76" s="56">
        <v>298.27</v>
      </c>
      <c r="C76" s="53"/>
      <c r="D76" s="53"/>
      <c r="E76" s="56">
        <v>686.25</v>
      </c>
      <c r="F76" s="56">
        <v>230.08</v>
      </c>
      <c r="G76" s="54"/>
    </row>
    <row r="77" spans="1:7" x14ac:dyDescent="0.25">
      <c r="A77" s="53" t="s">
        <v>101</v>
      </c>
      <c r="B77" s="55">
        <v>3859.77</v>
      </c>
      <c r="C77" s="53"/>
      <c r="D77" s="53"/>
      <c r="E77" s="55">
        <v>4333.6899999999996</v>
      </c>
      <c r="F77" s="56">
        <v>112.28</v>
      </c>
      <c r="G77" s="54"/>
    </row>
    <row r="78" spans="1:7" x14ac:dyDescent="0.25">
      <c r="A78" s="53" t="s">
        <v>102</v>
      </c>
      <c r="B78" s="55">
        <v>3403.58</v>
      </c>
      <c r="C78" s="53"/>
      <c r="D78" s="53"/>
      <c r="E78" s="53"/>
      <c r="F78" s="53"/>
      <c r="G78" s="54"/>
    </row>
    <row r="79" spans="1:7" x14ac:dyDescent="0.25">
      <c r="A79" s="53" t="s">
        <v>103</v>
      </c>
      <c r="B79" s="55">
        <v>1404.59</v>
      </c>
      <c r="C79" s="53"/>
      <c r="D79" s="53"/>
      <c r="E79" s="56">
        <v>379.64</v>
      </c>
      <c r="F79" s="56">
        <v>27.03</v>
      </c>
      <c r="G79" s="54"/>
    </row>
    <row r="80" spans="1:7" x14ac:dyDescent="0.25">
      <c r="A80" s="53" t="s">
        <v>104</v>
      </c>
      <c r="B80" s="55">
        <v>1743.25</v>
      </c>
      <c r="C80" s="55">
        <v>2650</v>
      </c>
      <c r="D80" s="55">
        <v>2650</v>
      </c>
      <c r="E80" s="56">
        <v>519.41999999999996</v>
      </c>
      <c r="F80" s="56">
        <v>29.8</v>
      </c>
      <c r="G80" s="57">
        <v>19.600000000000001</v>
      </c>
    </row>
    <row r="81" spans="1:7" x14ac:dyDescent="0.25">
      <c r="A81" s="53" t="s">
        <v>105</v>
      </c>
      <c r="B81" s="55">
        <v>1743.25</v>
      </c>
      <c r="C81" s="53"/>
      <c r="D81" s="53"/>
      <c r="E81" s="56">
        <v>519.41999999999996</v>
      </c>
      <c r="F81" s="56">
        <v>29.8</v>
      </c>
      <c r="G81" s="54"/>
    </row>
    <row r="82" spans="1:7" x14ac:dyDescent="0.25">
      <c r="A82" s="53" t="s">
        <v>106</v>
      </c>
      <c r="B82" s="56">
        <v>452.34</v>
      </c>
      <c r="C82" s="53"/>
      <c r="D82" s="53"/>
      <c r="E82" s="56">
        <v>519.41999999999996</v>
      </c>
      <c r="F82" s="56">
        <v>114.83</v>
      </c>
      <c r="G82" s="54"/>
    </row>
    <row r="83" spans="1:7" x14ac:dyDescent="0.25">
      <c r="A83" s="53" t="s">
        <v>107</v>
      </c>
      <c r="B83" s="55">
        <v>1290.9100000000001</v>
      </c>
      <c r="C83" s="53"/>
      <c r="D83" s="53"/>
      <c r="E83" s="53"/>
      <c r="F83" s="53"/>
      <c r="G83" s="54"/>
    </row>
    <row r="84" spans="1:7" x14ac:dyDescent="0.25">
      <c r="A84" s="53" t="s">
        <v>108</v>
      </c>
      <c r="B84" s="53"/>
      <c r="C84" s="55">
        <v>3509.08</v>
      </c>
      <c r="D84" s="55">
        <v>3509.08</v>
      </c>
      <c r="E84" s="55">
        <v>3509.08</v>
      </c>
      <c r="F84" s="53"/>
      <c r="G84" s="57">
        <v>100</v>
      </c>
    </row>
    <row r="85" spans="1:7" x14ac:dyDescent="0.25">
      <c r="A85" s="53" t="s">
        <v>109</v>
      </c>
      <c r="B85" s="53"/>
      <c r="C85" s="53"/>
      <c r="D85" s="53"/>
      <c r="E85" s="55">
        <v>3509.08</v>
      </c>
      <c r="F85" s="53"/>
      <c r="G85" s="54"/>
    </row>
    <row r="86" spans="1:7" x14ac:dyDescent="0.25">
      <c r="A86" s="53" t="s">
        <v>110</v>
      </c>
      <c r="B86" s="53"/>
      <c r="C86" s="53"/>
      <c r="D86" s="53"/>
      <c r="E86" s="55">
        <v>3509.08</v>
      </c>
      <c r="F86" s="53"/>
      <c r="G86" s="54"/>
    </row>
    <row r="87" spans="1:7" ht="16.5" customHeight="1" x14ac:dyDescent="0.25">
      <c r="A87" s="53" t="s">
        <v>111</v>
      </c>
      <c r="B87" s="56">
        <v>42.65</v>
      </c>
      <c r="C87" s="55">
        <v>1500</v>
      </c>
      <c r="D87" s="55">
        <v>1500</v>
      </c>
      <c r="E87" s="56">
        <v>27.8</v>
      </c>
      <c r="F87" s="56">
        <v>65.180000000000007</v>
      </c>
      <c r="G87" s="57">
        <v>1.85</v>
      </c>
    </row>
    <row r="88" spans="1:7" x14ac:dyDescent="0.25">
      <c r="A88" s="53" t="s">
        <v>112</v>
      </c>
      <c r="B88" s="56">
        <v>42.65</v>
      </c>
      <c r="C88" s="53"/>
      <c r="D88" s="53"/>
      <c r="E88" s="56">
        <v>27.8</v>
      </c>
      <c r="F88" s="56">
        <v>65.180000000000007</v>
      </c>
      <c r="G88" s="54"/>
    </row>
    <row r="89" spans="1:7" x14ac:dyDescent="0.25">
      <c r="A89" s="53" t="s">
        <v>113</v>
      </c>
      <c r="B89" s="56">
        <v>42.65</v>
      </c>
      <c r="C89" s="53"/>
      <c r="D89" s="53"/>
      <c r="E89" s="56">
        <v>27.8</v>
      </c>
      <c r="F89" s="56">
        <v>65.180000000000007</v>
      </c>
      <c r="G89" s="54"/>
    </row>
    <row r="90" spans="1:7" x14ac:dyDescent="0.25">
      <c r="A90" s="53" t="s">
        <v>114</v>
      </c>
      <c r="B90" s="56">
        <v>865.24</v>
      </c>
      <c r="C90" s="55">
        <v>1100</v>
      </c>
      <c r="D90" s="55">
        <v>1100</v>
      </c>
      <c r="E90" s="56">
        <v>765</v>
      </c>
      <c r="F90" s="56">
        <v>88.41</v>
      </c>
      <c r="G90" s="57">
        <v>69.55</v>
      </c>
    </row>
    <row r="91" spans="1:7" x14ac:dyDescent="0.25">
      <c r="A91" s="53" t="s">
        <v>115</v>
      </c>
      <c r="B91" s="56">
        <v>865.24</v>
      </c>
      <c r="C91" s="53"/>
      <c r="D91" s="53"/>
      <c r="E91" s="56">
        <v>765</v>
      </c>
      <c r="F91" s="56">
        <v>88.41</v>
      </c>
      <c r="G91" s="54"/>
    </row>
    <row r="92" spans="1:7" x14ac:dyDescent="0.25">
      <c r="A92" s="53" t="s">
        <v>116</v>
      </c>
      <c r="B92" s="56">
        <v>865.24</v>
      </c>
      <c r="C92" s="53"/>
      <c r="D92" s="53"/>
      <c r="E92" s="56">
        <v>765</v>
      </c>
      <c r="F92" s="56">
        <v>88.41</v>
      </c>
      <c r="G92" s="54"/>
    </row>
    <row r="93" spans="1:7" x14ac:dyDescent="0.25">
      <c r="A93" s="53" t="s">
        <v>117</v>
      </c>
      <c r="B93" s="55">
        <v>1215.47</v>
      </c>
      <c r="C93" s="55">
        <v>238217.44</v>
      </c>
      <c r="D93" s="55">
        <v>238217.44</v>
      </c>
      <c r="E93" s="55">
        <v>225026.06</v>
      </c>
      <c r="F93" s="55">
        <v>18513.5</v>
      </c>
      <c r="G93" s="57">
        <v>94.46</v>
      </c>
    </row>
    <row r="94" spans="1:7" x14ac:dyDescent="0.25">
      <c r="A94" s="53" t="s">
        <v>118</v>
      </c>
      <c r="B94" s="56">
        <v>250</v>
      </c>
      <c r="C94" s="56">
        <v>250</v>
      </c>
      <c r="D94" s="56">
        <v>250</v>
      </c>
      <c r="E94" s="56">
        <v>250</v>
      </c>
      <c r="F94" s="56">
        <v>100</v>
      </c>
      <c r="G94" s="57">
        <v>100</v>
      </c>
    </row>
    <row r="95" spans="1:7" x14ac:dyDescent="0.25">
      <c r="A95" s="53" t="s">
        <v>119</v>
      </c>
      <c r="B95" s="56">
        <v>250</v>
      </c>
      <c r="C95" s="53"/>
      <c r="D95" s="53"/>
      <c r="E95" s="56">
        <v>250</v>
      </c>
      <c r="F95" s="56">
        <v>100</v>
      </c>
      <c r="G95" s="54"/>
    </row>
    <row r="96" spans="1:7" x14ac:dyDescent="0.25">
      <c r="A96" s="53" t="s">
        <v>120</v>
      </c>
      <c r="B96" s="56">
        <v>250</v>
      </c>
      <c r="C96" s="53"/>
      <c r="D96" s="53"/>
      <c r="E96" s="56">
        <v>250</v>
      </c>
      <c r="F96" s="56">
        <v>100</v>
      </c>
      <c r="G96" s="54"/>
    </row>
    <row r="97" spans="1:7" x14ac:dyDescent="0.25">
      <c r="A97" s="53" t="s">
        <v>121</v>
      </c>
      <c r="B97" s="56">
        <v>965.47</v>
      </c>
      <c r="C97" s="55">
        <v>5867.04</v>
      </c>
      <c r="D97" s="55">
        <v>5867.04</v>
      </c>
      <c r="E97" s="55">
        <v>4276.0600000000004</v>
      </c>
      <c r="F97" s="56">
        <v>442.9</v>
      </c>
      <c r="G97" s="57">
        <v>72.88</v>
      </c>
    </row>
    <row r="98" spans="1:7" x14ac:dyDescent="0.25">
      <c r="A98" s="53" t="s">
        <v>122</v>
      </c>
      <c r="B98" s="56">
        <v>517.34</v>
      </c>
      <c r="C98" s="53"/>
      <c r="D98" s="53"/>
      <c r="E98" s="55">
        <v>2691.78</v>
      </c>
      <c r="F98" s="56">
        <v>520.30999999999995</v>
      </c>
      <c r="G98" s="54"/>
    </row>
    <row r="99" spans="1:7" x14ac:dyDescent="0.25">
      <c r="A99" s="53" t="s">
        <v>123</v>
      </c>
      <c r="B99" s="56">
        <v>398.16</v>
      </c>
      <c r="C99" s="53"/>
      <c r="D99" s="53"/>
      <c r="E99" s="55">
        <v>1306.9000000000001</v>
      </c>
      <c r="F99" s="56">
        <v>328.23</v>
      </c>
      <c r="G99" s="54"/>
    </row>
    <row r="100" spans="1:7" x14ac:dyDescent="0.25">
      <c r="A100" s="53" t="s">
        <v>124</v>
      </c>
      <c r="B100" s="56">
        <v>119.18</v>
      </c>
      <c r="C100" s="53"/>
      <c r="D100" s="53"/>
      <c r="E100" s="53"/>
      <c r="F100" s="53"/>
      <c r="G100" s="54"/>
    </row>
    <row r="101" spans="1:7" x14ac:dyDescent="0.25">
      <c r="A101" s="53" t="s">
        <v>125</v>
      </c>
      <c r="B101" s="53"/>
      <c r="C101" s="53"/>
      <c r="D101" s="53"/>
      <c r="E101" s="55">
        <v>1384.88</v>
      </c>
      <c r="F101" s="53"/>
      <c r="G101" s="54"/>
    </row>
    <row r="102" spans="1:7" x14ac:dyDescent="0.25">
      <c r="A102" s="53" t="s">
        <v>126</v>
      </c>
      <c r="B102" s="56">
        <v>448.13</v>
      </c>
      <c r="C102" s="53"/>
      <c r="D102" s="53"/>
      <c r="E102" s="55">
        <v>1584.28</v>
      </c>
      <c r="F102" s="56">
        <v>353.53</v>
      </c>
      <c r="G102" s="54"/>
    </row>
    <row r="103" spans="1:7" x14ac:dyDescent="0.25">
      <c r="A103" s="53" t="s">
        <v>127</v>
      </c>
      <c r="B103" s="56">
        <v>448.13</v>
      </c>
      <c r="C103" s="53"/>
      <c r="D103" s="53"/>
      <c r="E103" s="55">
        <v>1584.28</v>
      </c>
      <c r="F103" s="56">
        <v>353.53</v>
      </c>
      <c r="G103" s="54"/>
    </row>
    <row r="104" spans="1:7" x14ac:dyDescent="0.25">
      <c r="A104" s="53" t="s">
        <v>128</v>
      </c>
      <c r="B104" s="53"/>
      <c r="C104" s="55">
        <v>232100.4</v>
      </c>
      <c r="D104" s="55">
        <v>232100.4</v>
      </c>
      <c r="E104" s="55">
        <v>220500</v>
      </c>
      <c r="F104" s="53"/>
      <c r="G104" s="57">
        <v>95</v>
      </c>
    </row>
    <row r="105" spans="1:7" x14ac:dyDescent="0.25">
      <c r="A105" s="53" t="s">
        <v>129</v>
      </c>
      <c r="B105" s="53"/>
      <c r="C105" s="53"/>
      <c r="D105" s="53"/>
      <c r="E105" s="55">
        <v>220500</v>
      </c>
      <c r="F105" s="53"/>
      <c r="G105" s="54"/>
    </row>
    <row r="106" spans="1:7" x14ac:dyDescent="0.25">
      <c r="A106" s="53" t="s">
        <v>130</v>
      </c>
      <c r="B106" s="53"/>
      <c r="C106" s="53"/>
      <c r="D106" s="53"/>
      <c r="E106" s="55">
        <v>220500</v>
      </c>
      <c r="F106" s="53"/>
      <c r="G106" s="54"/>
    </row>
    <row r="107" spans="1:7" x14ac:dyDescent="0.25">
      <c r="A107" s="61" t="s">
        <v>131</v>
      </c>
      <c r="B107" s="62">
        <v>1203999.53</v>
      </c>
      <c r="C107" s="62">
        <v>1754602.7</v>
      </c>
      <c r="D107" s="62">
        <v>1754602.7</v>
      </c>
      <c r="E107" s="62">
        <v>1645290.11</v>
      </c>
      <c r="F107" s="63">
        <v>136.65</v>
      </c>
      <c r="G107" s="64">
        <v>93.77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F9342-86FB-4700-921E-7A707957C2DC}">
  <dimension ref="A1:G78"/>
  <sheetViews>
    <sheetView workbookViewId="0">
      <selection activeCell="F3" sqref="F3"/>
    </sheetView>
  </sheetViews>
  <sheetFormatPr defaultRowHeight="15" x14ac:dyDescent="0.25"/>
  <cols>
    <col min="1" max="1" width="66.85546875" customWidth="1"/>
    <col min="2" max="5" width="16.7109375" customWidth="1"/>
    <col min="6" max="7" width="13.7109375" customWidth="1"/>
  </cols>
  <sheetData>
    <row r="1" spans="1:7" ht="15.75" x14ac:dyDescent="0.25">
      <c r="A1" s="60" t="s">
        <v>27</v>
      </c>
      <c r="B1" s="60"/>
      <c r="C1" s="60"/>
      <c r="D1" s="60"/>
      <c r="E1" s="60"/>
      <c r="F1" s="60"/>
      <c r="G1" s="60"/>
    </row>
    <row r="2" spans="1:7" ht="15.75" thickBot="1" x14ac:dyDescent="0.3"/>
    <row r="3" spans="1:7" ht="60" customHeight="1" thickBot="1" x14ac:dyDescent="0.3">
      <c r="A3" s="52" t="s">
        <v>134</v>
      </c>
      <c r="B3" s="52" t="s">
        <v>28</v>
      </c>
      <c r="C3" s="52" t="s">
        <v>1</v>
      </c>
      <c r="D3" s="52" t="s">
        <v>29</v>
      </c>
      <c r="E3" s="52" t="s">
        <v>133</v>
      </c>
      <c r="F3" s="52" t="s">
        <v>30</v>
      </c>
      <c r="G3" s="52" t="s">
        <v>31</v>
      </c>
    </row>
    <row r="4" spans="1:7" x14ac:dyDescent="0.25">
      <c r="A4" s="53" t="s">
        <v>32</v>
      </c>
      <c r="B4" s="53"/>
      <c r="C4" s="53"/>
      <c r="D4" s="53"/>
      <c r="E4" s="53"/>
      <c r="F4" s="53"/>
      <c r="G4" s="54"/>
    </row>
    <row r="5" spans="1:7" x14ac:dyDescent="0.25">
      <c r="A5" s="53" t="s">
        <v>33</v>
      </c>
      <c r="B5" s="55">
        <v>1293806.42</v>
      </c>
      <c r="C5" s="55">
        <v>1739896.79</v>
      </c>
      <c r="D5" s="55">
        <v>1739896.79</v>
      </c>
      <c r="E5" s="55">
        <v>1561304.03</v>
      </c>
      <c r="F5" s="56">
        <v>120.68</v>
      </c>
      <c r="G5" s="57">
        <v>89.74</v>
      </c>
    </row>
    <row r="6" spans="1:7" x14ac:dyDescent="0.25">
      <c r="A6" s="53" t="s">
        <v>34</v>
      </c>
      <c r="B6" s="55">
        <v>1127101.46</v>
      </c>
      <c r="C6" s="55">
        <v>1307433.3899999999</v>
      </c>
      <c r="D6" s="55">
        <v>1307433.3899999999</v>
      </c>
      <c r="E6" s="55">
        <v>1160029.8400000001</v>
      </c>
      <c r="F6" s="56">
        <v>102.92</v>
      </c>
      <c r="G6" s="57">
        <v>88.73</v>
      </c>
    </row>
    <row r="7" spans="1:7" x14ac:dyDescent="0.25">
      <c r="A7" s="53" t="s">
        <v>135</v>
      </c>
      <c r="B7" s="55">
        <v>14163.66</v>
      </c>
      <c r="C7" s="55">
        <v>9323.99</v>
      </c>
      <c r="D7" s="55">
        <v>9323.99</v>
      </c>
      <c r="E7" s="55">
        <v>10313.5</v>
      </c>
      <c r="F7" s="56">
        <v>72.819999999999993</v>
      </c>
      <c r="G7" s="57">
        <v>110.61</v>
      </c>
    </row>
    <row r="8" spans="1:7" x14ac:dyDescent="0.25">
      <c r="A8" s="53" t="s">
        <v>136</v>
      </c>
      <c r="B8" s="55">
        <v>6305</v>
      </c>
      <c r="C8" s="55">
        <v>18315</v>
      </c>
      <c r="D8" s="55">
        <v>18315</v>
      </c>
      <c r="E8" s="55">
        <v>13511</v>
      </c>
      <c r="F8" s="56">
        <v>214.29</v>
      </c>
      <c r="G8" s="57">
        <v>73.77</v>
      </c>
    </row>
    <row r="9" spans="1:7" x14ac:dyDescent="0.25">
      <c r="A9" s="53" t="s">
        <v>137</v>
      </c>
      <c r="B9" s="55">
        <v>1102220.6000000001</v>
      </c>
      <c r="C9" s="55">
        <v>1274902</v>
      </c>
      <c r="D9" s="55">
        <v>1274902</v>
      </c>
      <c r="E9" s="55">
        <v>1131312.94</v>
      </c>
      <c r="F9" s="56">
        <v>102.64</v>
      </c>
      <c r="G9" s="57">
        <v>88.74</v>
      </c>
    </row>
    <row r="10" spans="1:7" x14ac:dyDescent="0.25">
      <c r="A10" s="53" t="s">
        <v>138</v>
      </c>
      <c r="B10" s="55">
        <v>4412.2</v>
      </c>
      <c r="C10" s="55">
        <v>4892.3999999999996</v>
      </c>
      <c r="D10" s="55">
        <v>4892.3999999999996</v>
      </c>
      <c r="E10" s="55">
        <v>4892.3999999999996</v>
      </c>
      <c r="F10" s="56">
        <v>110.88</v>
      </c>
      <c r="G10" s="57">
        <v>100</v>
      </c>
    </row>
    <row r="11" spans="1:7" x14ac:dyDescent="0.25">
      <c r="A11" s="53" t="s">
        <v>139</v>
      </c>
      <c r="B11" s="55">
        <v>4412.2</v>
      </c>
      <c r="C11" s="55">
        <v>4892.3999999999996</v>
      </c>
      <c r="D11" s="55">
        <v>4892.3999999999996</v>
      </c>
      <c r="E11" s="55">
        <v>4892.3999999999996</v>
      </c>
      <c r="F11" s="56">
        <v>110.88</v>
      </c>
      <c r="G11" s="57">
        <v>100</v>
      </c>
    </row>
    <row r="12" spans="1:7" x14ac:dyDescent="0.25">
      <c r="A12" s="53" t="s">
        <v>42</v>
      </c>
      <c r="B12" s="56">
        <v>12.79</v>
      </c>
      <c r="C12" s="56">
        <v>50</v>
      </c>
      <c r="D12" s="56">
        <v>50</v>
      </c>
      <c r="E12" s="56">
        <v>28.13</v>
      </c>
      <c r="F12" s="56">
        <v>219.94</v>
      </c>
      <c r="G12" s="57">
        <v>56.26</v>
      </c>
    </row>
    <row r="13" spans="1:7" x14ac:dyDescent="0.25">
      <c r="A13" s="53" t="s">
        <v>140</v>
      </c>
      <c r="B13" s="56">
        <v>12.79</v>
      </c>
      <c r="C13" s="56">
        <v>50</v>
      </c>
      <c r="D13" s="56">
        <v>50</v>
      </c>
      <c r="E13" s="56">
        <v>28.13</v>
      </c>
      <c r="F13" s="56">
        <v>219.94</v>
      </c>
      <c r="G13" s="57">
        <v>56.26</v>
      </c>
    </row>
    <row r="14" spans="1:7" ht="26.25" x14ac:dyDescent="0.25">
      <c r="A14" s="53" t="s">
        <v>45</v>
      </c>
      <c r="B14" s="55">
        <v>4690</v>
      </c>
      <c r="C14" s="55">
        <v>13500</v>
      </c>
      <c r="D14" s="55">
        <v>13500</v>
      </c>
      <c r="E14" s="55">
        <v>11652.5</v>
      </c>
      <c r="F14" s="56">
        <v>248.45</v>
      </c>
      <c r="G14" s="57">
        <v>86.31</v>
      </c>
    </row>
    <row r="15" spans="1:7" x14ac:dyDescent="0.25">
      <c r="A15" s="53" t="s">
        <v>141</v>
      </c>
      <c r="B15" s="55">
        <v>4690</v>
      </c>
      <c r="C15" s="55">
        <v>10500</v>
      </c>
      <c r="D15" s="55">
        <v>10500</v>
      </c>
      <c r="E15" s="55">
        <v>7675</v>
      </c>
      <c r="F15" s="56">
        <v>163.65</v>
      </c>
      <c r="G15" s="57">
        <v>73.099999999999994</v>
      </c>
    </row>
    <row r="16" spans="1:7" x14ac:dyDescent="0.25">
      <c r="A16" s="53" t="s">
        <v>142</v>
      </c>
      <c r="B16" s="53"/>
      <c r="C16" s="55">
        <v>3000</v>
      </c>
      <c r="D16" s="55">
        <v>3000</v>
      </c>
      <c r="E16" s="55">
        <v>3977.5</v>
      </c>
      <c r="F16" s="53"/>
      <c r="G16" s="57">
        <v>132.58000000000001</v>
      </c>
    </row>
    <row r="17" spans="1:7" ht="26.25" x14ac:dyDescent="0.25">
      <c r="A17" s="53" t="s">
        <v>48</v>
      </c>
      <c r="B17" s="55">
        <v>16371.44</v>
      </c>
      <c r="C17" s="55">
        <v>23200</v>
      </c>
      <c r="D17" s="55">
        <v>23200</v>
      </c>
      <c r="E17" s="55">
        <v>18517.810000000001</v>
      </c>
      <c r="F17" s="56">
        <v>113.11</v>
      </c>
      <c r="G17" s="57">
        <v>79.819999999999993</v>
      </c>
    </row>
    <row r="18" spans="1:7" x14ac:dyDescent="0.25">
      <c r="A18" s="53" t="s">
        <v>143</v>
      </c>
      <c r="B18" s="55">
        <v>15840.58</v>
      </c>
      <c r="C18" s="55">
        <v>20000</v>
      </c>
      <c r="D18" s="55">
        <v>20000</v>
      </c>
      <c r="E18" s="55">
        <v>17717.810000000001</v>
      </c>
      <c r="F18" s="56">
        <v>111.85</v>
      </c>
      <c r="G18" s="57">
        <v>88.59</v>
      </c>
    </row>
    <row r="19" spans="1:7" x14ac:dyDescent="0.25">
      <c r="A19" s="53" t="s">
        <v>144</v>
      </c>
      <c r="B19" s="56">
        <v>530.86</v>
      </c>
      <c r="C19" s="55">
        <v>3200</v>
      </c>
      <c r="D19" s="55">
        <v>3200</v>
      </c>
      <c r="E19" s="56">
        <v>800</v>
      </c>
      <c r="F19" s="56">
        <v>150.69999999999999</v>
      </c>
      <c r="G19" s="57">
        <v>25</v>
      </c>
    </row>
    <row r="20" spans="1:7" x14ac:dyDescent="0.25">
      <c r="A20" s="53" t="s">
        <v>54</v>
      </c>
      <c r="B20" s="55">
        <v>145630.73000000001</v>
      </c>
      <c r="C20" s="55">
        <v>395713.4</v>
      </c>
      <c r="D20" s="55">
        <v>395713.4</v>
      </c>
      <c r="E20" s="55">
        <v>371075.75</v>
      </c>
      <c r="F20" s="56">
        <v>254.81</v>
      </c>
      <c r="G20" s="57">
        <v>93.77</v>
      </c>
    </row>
    <row r="21" spans="1:7" x14ac:dyDescent="0.25">
      <c r="A21" s="53" t="s">
        <v>145</v>
      </c>
      <c r="B21" s="55">
        <v>2566.19</v>
      </c>
      <c r="C21" s="55">
        <v>98603</v>
      </c>
      <c r="D21" s="55">
        <v>98603</v>
      </c>
      <c r="E21" s="55">
        <v>77275.7</v>
      </c>
      <c r="F21" s="55">
        <v>3011.3</v>
      </c>
      <c r="G21" s="57">
        <v>78.37</v>
      </c>
    </row>
    <row r="22" spans="1:7" x14ac:dyDescent="0.25">
      <c r="A22" s="53" t="s">
        <v>146</v>
      </c>
      <c r="B22" s="55">
        <v>123552.14</v>
      </c>
      <c r="C22" s="55">
        <v>263080.40000000002</v>
      </c>
      <c r="D22" s="55">
        <v>263080.40000000002</v>
      </c>
      <c r="E22" s="55">
        <v>266136.13</v>
      </c>
      <c r="F22" s="56">
        <v>215.4</v>
      </c>
      <c r="G22" s="57">
        <v>101.16</v>
      </c>
    </row>
    <row r="23" spans="1:7" x14ac:dyDescent="0.25">
      <c r="A23" s="53" t="s">
        <v>138</v>
      </c>
      <c r="B23" s="55">
        <v>19512.400000000001</v>
      </c>
      <c r="C23" s="55">
        <v>34030</v>
      </c>
      <c r="D23" s="55">
        <v>34030</v>
      </c>
      <c r="E23" s="55">
        <v>27663.919999999998</v>
      </c>
      <c r="F23" s="56">
        <v>141.78</v>
      </c>
      <c r="G23" s="57">
        <v>81.290000000000006</v>
      </c>
    </row>
    <row r="24" spans="1:7" x14ac:dyDescent="0.25">
      <c r="A24" s="53" t="s">
        <v>58</v>
      </c>
      <c r="B24" s="56">
        <v>240.38</v>
      </c>
      <c r="C24" s="55">
        <v>1000</v>
      </c>
      <c r="D24" s="55">
        <v>1000</v>
      </c>
      <c r="E24" s="56">
        <v>112.84</v>
      </c>
      <c r="F24" s="56">
        <v>46.94</v>
      </c>
      <c r="G24" s="57">
        <v>11.28</v>
      </c>
    </row>
    <row r="25" spans="1:7" x14ac:dyDescent="0.25">
      <c r="A25" s="53" t="s">
        <v>59</v>
      </c>
      <c r="B25" s="56">
        <v>240.38</v>
      </c>
      <c r="C25" s="55">
        <v>1000</v>
      </c>
      <c r="D25" s="55">
        <v>1000</v>
      </c>
      <c r="E25" s="56">
        <v>112.84</v>
      </c>
      <c r="F25" s="56">
        <v>46.94</v>
      </c>
      <c r="G25" s="57">
        <v>11.28</v>
      </c>
    </row>
    <row r="26" spans="1:7" x14ac:dyDescent="0.25">
      <c r="A26" s="53" t="s">
        <v>142</v>
      </c>
      <c r="B26" s="56">
        <v>240.38</v>
      </c>
      <c r="C26" s="55">
        <v>1000</v>
      </c>
      <c r="D26" s="55">
        <v>1000</v>
      </c>
      <c r="E26" s="56">
        <v>112.84</v>
      </c>
      <c r="F26" s="56">
        <v>46.94</v>
      </c>
      <c r="G26" s="57">
        <v>11.28</v>
      </c>
    </row>
    <row r="27" spans="1:7" s="93" customFormat="1" x14ac:dyDescent="0.25">
      <c r="A27" s="94" t="s">
        <v>185</v>
      </c>
      <c r="B27" s="96"/>
      <c r="C27" s="95">
        <f>C28</f>
        <v>13705.91</v>
      </c>
      <c r="D27" s="95">
        <f>D28</f>
        <v>13705.91</v>
      </c>
      <c r="E27" s="96"/>
      <c r="F27" s="96"/>
      <c r="G27" s="57"/>
    </row>
    <row r="28" spans="1:7" s="93" customFormat="1" x14ac:dyDescent="0.25">
      <c r="A28" s="94" t="s">
        <v>186</v>
      </c>
      <c r="B28" s="96"/>
      <c r="C28" s="95">
        <f>C29</f>
        <v>13705.91</v>
      </c>
      <c r="D28" s="95">
        <f>D29</f>
        <v>13705.91</v>
      </c>
      <c r="E28" s="96"/>
      <c r="F28" s="96"/>
      <c r="G28" s="57"/>
    </row>
    <row r="29" spans="1:7" s="93" customFormat="1" x14ac:dyDescent="0.25">
      <c r="A29" s="94" t="s">
        <v>187</v>
      </c>
      <c r="B29" s="96"/>
      <c r="C29" s="95">
        <f>SUM(C30:C33)</f>
        <v>13705.91</v>
      </c>
      <c r="D29" s="95">
        <f>SUM(D30:D33)</f>
        <v>13705.91</v>
      </c>
      <c r="E29" s="96"/>
      <c r="F29" s="96"/>
      <c r="G29" s="57"/>
    </row>
    <row r="30" spans="1:7" s="93" customFormat="1" x14ac:dyDescent="0.25">
      <c r="A30" s="94" t="s">
        <v>143</v>
      </c>
      <c r="B30" s="96"/>
      <c r="C30" s="95">
        <v>136.04</v>
      </c>
      <c r="D30" s="95">
        <v>136.04</v>
      </c>
      <c r="E30" s="96"/>
      <c r="F30" s="96"/>
      <c r="G30" s="57"/>
    </row>
    <row r="31" spans="1:7" s="93" customFormat="1" x14ac:dyDescent="0.25">
      <c r="A31" s="94" t="s">
        <v>135</v>
      </c>
      <c r="B31" s="96"/>
      <c r="C31" s="95">
        <v>9766.9599999999991</v>
      </c>
      <c r="D31" s="95">
        <v>9766.9599999999991</v>
      </c>
      <c r="E31" s="96"/>
      <c r="F31" s="96"/>
      <c r="G31" s="57"/>
    </row>
    <row r="32" spans="1:7" s="93" customFormat="1" x14ac:dyDescent="0.25">
      <c r="A32" s="94" t="s">
        <v>139</v>
      </c>
      <c r="B32" s="96"/>
      <c r="C32" s="95">
        <v>3748.95</v>
      </c>
      <c r="D32" s="95">
        <v>3748.95</v>
      </c>
      <c r="E32" s="96"/>
      <c r="F32" s="96"/>
      <c r="G32" s="57"/>
    </row>
    <row r="33" spans="1:7" s="93" customFormat="1" x14ac:dyDescent="0.25">
      <c r="A33" s="94" t="s">
        <v>142</v>
      </c>
      <c r="B33" s="96"/>
      <c r="C33" s="95">
        <v>53.96</v>
      </c>
      <c r="D33" s="95">
        <v>53.96</v>
      </c>
      <c r="E33" s="96"/>
      <c r="F33" s="96"/>
      <c r="G33" s="57"/>
    </row>
    <row r="34" spans="1:7" x14ac:dyDescent="0.25">
      <c r="A34" s="53" t="s">
        <v>62</v>
      </c>
      <c r="B34" s="55">
        <v>1294046.8</v>
      </c>
      <c r="C34" s="55">
        <v>1754602.7</v>
      </c>
      <c r="D34" s="55">
        <v>1754602.7</v>
      </c>
      <c r="E34" s="55">
        <v>1561416.87</v>
      </c>
      <c r="F34" s="56">
        <v>120.66</v>
      </c>
      <c r="G34" s="57">
        <v>89.69</v>
      </c>
    </row>
    <row r="35" spans="1:7" x14ac:dyDescent="0.25">
      <c r="A35" s="53" t="s">
        <v>63</v>
      </c>
      <c r="B35" s="55">
        <v>1202784.06</v>
      </c>
      <c r="C35" s="55">
        <v>1516385.26</v>
      </c>
      <c r="D35" s="55">
        <v>1516385.26</v>
      </c>
      <c r="E35" s="55">
        <v>1420264.05</v>
      </c>
      <c r="F35" s="56">
        <v>118.08</v>
      </c>
      <c r="G35" s="57">
        <v>93.66</v>
      </c>
    </row>
    <row r="36" spans="1:7" x14ac:dyDescent="0.25">
      <c r="A36" s="53" t="s">
        <v>64</v>
      </c>
      <c r="B36" s="55">
        <v>1031065.4</v>
      </c>
      <c r="C36" s="55">
        <v>1323784</v>
      </c>
      <c r="D36" s="55">
        <v>1323784</v>
      </c>
      <c r="E36" s="55">
        <v>1256686.3600000001</v>
      </c>
      <c r="F36" s="56">
        <v>121.88</v>
      </c>
      <c r="G36" s="57">
        <v>94.93</v>
      </c>
    </row>
    <row r="37" spans="1:7" x14ac:dyDescent="0.25">
      <c r="A37" s="53" t="s">
        <v>145</v>
      </c>
      <c r="B37" s="55">
        <v>2644.91</v>
      </c>
      <c r="C37" s="55">
        <v>20832</v>
      </c>
      <c r="D37" s="55">
        <v>20832</v>
      </c>
      <c r="E37" s="55">
        <v>13969.47</v>
      </c>
      <c r="F37" s="56">
        <v>528.16</v>
      </c>
      <c r="G37" s="57">
        <v>67.06</v>
      </c>
    </row>
    <row r="38" spans="1:7" x14ac:dyDescent="0.25">
      <c r="A38" s="53" t="s">
        <v>143</v>
      </c>
      <c r="B38" s="56">
        <v>14.4</v>
      </c>
      <c r="C38" s="55">
        <v>1550</v>
      </c>
      <c r="D38" s="55">
        <v>1550</v>
      </c>
      <c r="E38" s="53"/>
      <c r="F38" s="53"/>
      <c r="G38" s="54"/>
    </row>
    <row r="39" spans="1:7" x14ac:dyDescent="0.25">
      <c r="A39" s="53" t="s">
        <v>146</v>
      </c>
      <c r="B39" s="55">
        <v>2787.86</v>
      </c>
      <c r="C39" s="55">
        <v>5100</v>
      </c>
      <c r="D39" s="55">
        <v>5100</v>
      </c>
      <c r="E39" s="55">
        <v>4707.7</v>
      </c>
      <c r="F39" s="56">
        <v>168.86</v>
      </c>
      <c r="G39" s="57">
        <v>92.31</v>
      </c>
    </row>
    <row r="40" spans="1:7" x14ac:dyDescent="0.25">
      <c r="A40" s="53" t="s">
        <v>135</v>
      </c>
      <c r="B40" s="56">
        <v>344.02</v>
      </c>
      <c r="C40" s="56">
        <v>500</v>
      </c>
      <c r="D40" s="56">
        <v>500</v>
      </c>
      <c r="E40" s="56">
        <v>161.02000000000001</v>
      </c>
      <c r="F40" s="56">
        <v>46.81</v>
      </c>
      <c r="G40" s="57">
        <v>32.200000000000003</v>
      </c>
    </row>
    <row r="41" spans="1:7" x14ac:dyDescent="0.25">
      <c r="A41" s="53" t="s">
        <v>137</v>
      </c>
      <c r="B41" s="55">
        <v>1009809.67</v>
      </c>
      <c r="C41" s="55">
        <v>1266902</v>
      </c>
      <c r="D41" s="55">
        <v>1266902</v>
      </c>
      <c r="E41" s="55">
        <v>1210882.8899999999</v>
      </c>
      <c r="F41" s="56">
        <v>119.91</v>
      </c>
      <c r="G41" s="57">
        <v>95.58</v>
      </c>
    </row>
    <row r="42" spans="1:7" x14ac:dyDescent="0.25">
      <c r="A42" s="53" t="s">
        <v>138</v>
      </c>
      <c r="B42" s="55">
        <v>15464.54</v>
      </c>
      <c r="C42" s="55">
        <v>28900</v>
      </c>
      <c r="D42" s="55">
        <v>28900</v>
      </c>
      <c r="E42" s="55">
        <v>26965.279999999999</v>
      </c>
      <c r="F42" s="56">
        <v>174.37</v>
      </c>
      <c r="G42" s="57">
        <v>93.31</v>
      </c>
    </row>
    <row r="43" spans="1:7" x14ac:dyDescent="0.25">
      <c r="A43" s="53" t="s">
        <v>73</v>
      </c>
      <c r="B43" s="55">
        <v>169067.51999999999</v>
      </c>
      <c r="C43" s="55">
        <v>183842.18</v>
      </c>
      <c r="D43" s="55">
        <v>183842.18</v>
      </c>
      <c r="E43" s="55">
        <v>158756.39000000001</v>
      </c>
      <c r="F43" s="56">
        <v>93.9</v>
      </c>
      <c r="G43" s="57">
        <v>86.35</v>
      </c>
    </row>
    <row r="44" spans="1:7" x14ac:dyDescent="0.25">
      <c r="A44" s="53" t="s">
        <v>145</v>
      </c>
      <c r="B44" s="56">
        <v>153.08000000000001</v>
      </c>
      <c r="C44" s="55">
        <v>1990</v>
      </c>
      <c r="D44" s="55">
        <v>1990</v>
      </c>
      <c r="E44" s="56">
        <v>411.51</v>
      </c>
      <c r="F44" s="56">
        <v>268.82</v>
      </c>
      <c r="G44" s="57">
        <v>20.68</v>
      </c>
    </row>
    <row r="45" spans="1:7" x14ac:dyDescent="0.25">
      <c r="A45" s="53" t="s">
        <v>143</v>
      </c>
      <c r="B45" s="55">
        <v>19269.54</v>
      </c>
      <c r="C45" s="55">
        <v>16250</v>
      </c>
      <c r="D45" s="55">
        <v>16250</v>
      </c>
      <c r="E45" s="55">
        <v>14728.69</v>
      </c>
      <c r="F45" s="56">
        <v>76.44</v>
      </c>
      <c r="G45" s="57">
        <v>90.64</v>
      </c>
    </row>
    <row r="46" spans="1:7" x14ac:dyDescent="0.25">
      <c r="A46" s="53" t="s">
        <v>146</v>
      </c>
      <c r="B46" s="55">
        <v>123133.68</v>
      </c>
      <c r="C46" s="55">
        <v>100380</v>
      </c>
      <c r="D46" s="55">
        <v>100380</v>
      </c>
      <c r="E46" s="55">
        <v>100040.69</v>
      </c>
      <c r="F46" s="56">
        <v>81.25</v>
      </c>
      <c r="G46" s="57">
        <v>99.66</v>
      </c>
    </row>
    <row r="47" spans="1:7" x14ac:dyDescent="0.25">
      <c r="A47" s="53" t="s">
        <v>141</v>
      </c>
      <c r="B47" s="55">
        <v>4690</v>
      </c>
      <c r="C47" s="55">
        <v>10500</v>
      </c>
      <c r="D47" s="55">
        <v>10500</v>
      </c>
      <c r="E47" s="55">
        <v>6755</v>
      </c>
      <c r="F47" s="56">
        <v>144.03</v>
      </c>
      <c r="G47" s="57">
        <v>64.33</v>
      </c>
    </row>
    <row r="48" spans="1:7" x14ac:dyDescent="0.25">
      <c r="A48" s="53" t="s">
        <v>135</v>
      </c>
      <c r="B48" s="55">
        <v>1904.91</v>
      </c>
      <c r="C48" s="55">
        <v>11081.87</v>
      </c>
      <c r="D48" s="55">
        <v>11081.87</v>
      </c>
      <c r="E48" s="55">
        <v>8829.9699999999993</v>
      </c>
      <c r="F48" s="56">
        <v>463.54</v>
      </c>
      <c r="G48" s="57">
        <v>79.680000000000007</v>
      </c>
    </row>
    <row r="49" spans="1:7" x14ac:dyDescent="0.25">
      <c r="A49" s="53" t="s">
        <v>136</v>
      </c>
      <c r="B49" s="56">
        <v>263.64</v>
      </c>
      <c r="C49" s="55">
        <v>18315</v>
      </c>
      <c r="D49" s="55">
        <v>18315</v>
      </c>
      <c r="E49" s="55">
        <v>13204.89</v>
      </c>
      <c r="F49" s="55">
        <v>5008.68</v>
      </c>
      <c r="G49" s="57">
        <v>72.099999999999994</v>
      </c>
    </row>
    <row r="50" spans="1:7" x14ac:dyDescent="0.25">
      <c r="A50" s="53" t="s">
        <v>137</v>
      </c>
      <c r="B50" s="55">
        <v>7465.59</v>
      </c>
      <c r="C50" s="55">
        <v>6000</v>
      </c>
      <c r="D50" s="55">
        <v>6000</v>
      </c>
      <c r="E50" s="55">
        <v>3976</v>
      </c>
      <c r="F50" s="56">
        <v>53.26</v>
      </c>
      <c r="G50" s="57">
        <v>66.27</v>
      </c>
    </row>
    <row r="51" spans="1:7" x14ac:dyDescent="0.25">
      <c r="A51" s="53" t="s">
        <v>138</v>
      </c>
      <c r="B51" s="55">
        <v>8733.1299999999992</v>
      </c>
      <c r="C51" s="55">
        <v>13771.35</v>
      </c>
      <c r="D51" s="55">
        <v>13771.35</v>
      </c>
      <c r="E51" s="55">
        <v>6755.68</v>
      </c>
      <c r="F51" s="56">
        <v>77.36</v>
      </c>
      <c r="G51" s="57">
        <v>49.06</v>
      </c>
    </row>
    <row r="52" spans="1:7" x14ac:dyDescent="0.25">
      <c r="A52" s="53" t="s">
        <v>139</v>
      </c>
      <c r="B52" s="55">
        <v>6833.19</v>
      </c>
      <c r="C52" s="55">
        <v>8641.35</v>
      </c>
      <c r="D52" s="55">
        <v>8641.35</v>
      </c>
      <c r="E52" s="55">
        <v>3941.79</v>
      </c>
      <c r="F52" s="56">
        <v>57.69</v>
      </c>
      <c r="G52" s="57">
        <v>45.62</v>
      </c>
    </row>
    <row r="53" spans="1:7" x14ac:dyDescent="0.25">
      <c r="A53" s="53" t="s">
        <v>144</v>
      </c>
      <c r="B53" s="56">
        <v>104.97</v>
      </c>
      <c r="C53" s="55">
        <v>1500</v>
      </c>
      <c r="D53" s="55">
        <v>1500</v>
      </c>
      <c r="E53" s="53"/>
      <c r="F53" s="53"/>
      <c r="G53" s="54"/>
    </row>
    <row r="54" spans="1:7" x14ac:dyDescent="0.25">
      <c r="A54" s="53" t="s">
        <v>142</v>
      </c>
      <c r="B54" s="55">
        <v>3348.98</v>
      </c>
      <c r="C54" s="55">
        <v>4053.96</v>
      </c>
      <c r="D54" s="55">
        <v>4053.96</v>
      </c>
      <c r="E54" s="55">
        <v>4053.96</v>
      </c>
      <c r="F54" s="56">
        <v>121.05</v>
      </c>
      <c r="G54" s="57">
        <v>100</v>
      </c>
    </row>
    <row r="55" spans="1:7" x14ac:dyDescent="0.25">
      <c r="A55" s="53" t="s">
        <v>104</v>
      </c>
      <c r="B55" s="55">
        <v>1743.25</v>
      </c>
      <c r="C55" s="55">
        <v>2650</v>
      </c>
      <c r="D55" s="55">
        <v>2650</v>
      </c>
      <c r="E55" s="56">
        <v>519.41999999999996</v>
      </c>
      <c r="F55" s="56">
        <v>29.8</v>
      </c>
      <c r="G55" s="57">
        <v>19.600000000000001</v>
      </c>
    </row>
    <row r="56" spans="1:7" x14ac:dyDescent="0.25">
      <c r="A56" s="53" t="s">
        <v>143</v>
      </c>
      <c r="B56" s="56">
        <v>7</v>
      </c>
      <c r="C56" s="56">
        <v>100</v>
      </c>
      <c r="D56" s="56">
        <v>100</v>
      </c>
      <c r="E56" s="56">
        <v>19.420000000000002</v>
      </c>
      <c r="F56" s="56">
        <v>277.43</v>
      </c>
      <c r="G56" s="57">
        <v>19.420000000000002</v>
      </c>
    </row>
    <row r="57" spans="1:7" x14ac:dyDescent="0.25">
      <c r="A57" s="53" t="s">
        <v>146</v>
      </c>
      <c r="B57" s="56">
        <v>445.34</v>
      </c>
      <c r="C57" s="56">
        <v>500</v>
      </c>
      <c r="D57" s="56">
        <v>500</v>
      </c>
      <c r="E57" s="56">
        <v>500</v>
      </c>
      <c r="F57" s="56">
        <v>112.27</v>
      </c>
      <c r="G57" s="57">
        <v>100</v>
      </c>
    </row>
    <row r="58" spans="1:7" x14ac:dyDescent="0.25">
      <c r="A58" s="53" t="s">
        <v>140</v>
      </c>
      <c r="B58" s="53"/>
      <c r="C58" s="56">
        <v>50</v>
      </c>
      <c r="D58" s="56">
        <v>50</v>
      </c>
      <c r="E58" s="53"/>
      <c r="F58" s="53"/>
      <c r="G58" s="54"/>
    </row>
    <row r="59" spans="1:7" x14ac:dyDescent="0.25">
      <c r="A59" s="53" t="s">
        <v>137</v>
      </c>
      <c r="B59" s="55">
        <v>1290.9100000000001</v>
      </c>
      <c r="C59" s="55">
        <v>2000</v>
      </c>
      <c r="D59" s="55">
        <v>2000</v>
      </c>
      <c r="E59" s="53"/>
      <c r="F59" s="53"/>
      <c r="G59" s="54"/>
    </row>
    <row r="60" spans="1:7" x14ac:dyDescent="0.25">
      <c r="A60" s="53" t="s">
        <v>108</v>
      </c>
      <c r="B60" s="53"/>
      <c r="C60" s="55">
        <v>3509.08</v>
      </c>
      <c r="D60" s="55">
        <v>3509.08</v>
      </c>
      <c r="E60" s="55">
        <v>3509.08</v>
      </c>
      <c r="F60" s="53"/>
      <c r="G60" s="57">
        <v>100</v>
      </c>
    </row>
    <row r="61" spans="1:7" x14ac:dyDescent="0.25">
      <c r="A61" s="53" t="s">
        <v>135</v>
      </c>
      <c r="B61" s="53"/>
      <c r="C61" s="55">
        <v>3509.08</v>
      </c>
      <c r="D61" s="55">
        <v>3509.08</v>
      </c>
      <c r="E61" s="55">
        <v>3509.08</v>
      </c>
      <c r="F61" s="53"/>
      <c r="G61" s="57">
        <v>100</v>
      </c>
    </row>
    <row r="62" spans="1:7" x14ac:dyDescent="0.25">
      <c r="A62" s="53" t="s">
        <v>111</v>
      </c>
      <c r="B62" s="56">
        <v>42.65</v>
      </c>
      <c r="C62" s="55">
        <v>1500</v>
      </c>
      <c r="D62" s="55">
        <v>1500</v>
      </c>
      <c r="E62" s="56">
        <v>27.8</v>
      </c>
      <c r="F62" s="56">
        <v>65.180000000000007</v>
      </c>
      <c r="G62" s="57">
        <v>1.85</v>
      </c>
    </row>
    <row r="63" spans="1:7" x14ac:dyDescent="0.25">
      <c r="A63" s="53" t="s">
        <v>135</v>
      </c>
      <c r="B63" s="56">
        <v>42.65</v>
      </c>
      <c r="C63" s="55">
        <v>1500</v>
      </c>
      <c r="D63" s="55">
        <v>1500</v>
      </c>
      <c r="E63" s="56">
        <v>27.8</v>
      </c>
      <c r="F63" s="56">
        <v>65.180000000000007</v>
      </c>
      <c r="G63" s="57">
        <v>1.85</v>
      </c>
    </row>
    <row r="64" spans="1:7" x14ac:dyDescent="0.25">
      <c r="A64" s="53" t="s">
        <v>114</v>
      </c>
      <c r="B64" s="56">
        <v>865.24</v>
      </c>
      <c r="C64" s="55">
        <v>1100</v>
      </c>
      <c r="D64" s="55">
        <v>1100</v>
      </c>
      <c r="E64" s="56">
        <v>765</v>
      </c>
      <c r="F64" s="56">
        <v>88.41</v>
      </c>
      <c r="G64" s="57">
        <v>69.55</v>
      </c>
    </row>
    <row r="65" spans="1:7" x14ac:dyDescent="0.25">
      <c r="A65" s="53" t="s">
        <v>143</v>
      </c>
      <c r="B65" s="53"/>
      <c r="C65" s="56">
        <v>100</v>
      </c>
      <c r="D65" s="56">
        <v>100</v>
      </c>
      <c r="E65" s="53"/>
      <c r="F65" s="53"/>
      <c r="G65" s="54"/>
    </row>
    <row r="66" spans="1:7" x14ac:dyDescent="0.25">
      <c r="A66" s="53" t="s">
        <v>135</v>
      </c>
      <c r="B66" s="56">
        <v>865.24</v>
      </c>
      <c r="C66" s="55">
        <v>1000</v>
      </c>
      <c r="D66" s="55">
        <v>1000</v>
      </c>
      <c r="E66" s="56">
        <v>765</v>
      </c>
      <c r="F66" s="56">
        <v>88.41</v>
      </c>
      <c r="G66" s="57">
        <v>76.5</v>
      </c>
    </row>
    <row r="67" spans="1:7" x14ac:dyDescent="0.25">
      <c r="A67" s="53" t="s">
        <v>117</v>
      </c>
      <c r="B67" s="55">
        <v>1215.47</v>
      </c>
      <c r="C67" s="55">
        <v>238217.44</v>
      </c>
      <c r="D67" s="55">
        <v>238217.44</v>
      </c>
      <c r="E67" s="55">
        <v>225026.06</v>
      </c>
      <c r="F67" s="55">
        <v>18513.5</v>
      </c>
      <c r="G67" s="57">
        <v>94.46</v>
      </c>
    </row>
    <row r="68" spans="1:7" x14ac:dyDescent="0.25">
      <c r="A68" s="53" t="s">
        <v>118</v>
      </c>
      <c r="B68" s="56">
        <v>250</v>
      </c>
      <c r="C68" s="56">
        <v>250</v>
      </c>
      <c r="D68" s="56">
        <v>250</v>
      </c>
      <c r="E68" s="56">
        <v>250</v>
      </c>
      <c r="F68" s="56">
        <v>100</v>
      </c>
      <c r="G68" s="57">
        <v>100</v>
      </c>
    </row>
    <row r="69" spans="1:7" x14ac:dyDescent="0.25">
      <c r="A69" s="53" t="s">
        <v>145</v>
      </c>
      <c r="B69" s="56">
        <v>250</v>
      </c>
      <c r="C69" s="56">
        <v>250</v>
      </c>
      <c r="D69" s="56">
        <v>250</v>
      </c>
      <c r="E69" s="56">
        <v>250</v>
      </c>
      <c r="F69" s="56">
        <v>100</v>
      </c>
      <c r="G69" s="57">
        <v>100</v>
      </c>
    </row>
    <row r="70" spans="1:7" x14ac:dyDescent="0.25">
      <c r="A70" s="53" t="s">
        <v>121</v>
      </c>
      <c r="B70" s="56">
        <v>965.47</v>
      </c>
      <c r="C70" s="55">
        <v>5867.04</v>
      </c>
      <c r="D70" s="55">
        <v>5867.04</v>
      </c>
      <c r="E70" s="55">
        <v>4276.0600000000004</v>
      </c>
      <c r="F70" s="56">
        <v>442.9</v>
      </c>
      <c r="G70" s="57">
        <v>72.88</v>
      </c>
    </row>
    <row r="71" spans="1:7" x14ac:dyDescent="0.25">
      <c r="A71" s="53" t="s">
        <v>145</v>
      </c>
      <c r="B71" s="53"/>
      <c r="C71" s="56">
        <v>531</v>
      </c>
      <c r="D71" s="56">
        <v>531</v>
      </c>
      <c r="E71" s="56">
        <v>531</v>
      </c>
      <c r="F71" s="53"/>
      <c r="G71" s="57">
        <v>100</v>
      </c>
    </row>
    <row r="72" spans="1:7" x14ac:dyDescent="0.25">
      <c r="A72" s="53" t="s">
        <v>143</v>
      </c>
      <c r="B72" s="56">
        <v>119.18</v>
      </c>
      <c r="C72" s="55">
        <v>2136.04</v>
      </c>
      <c r="D72" s="55">
        <v>2136.04</v>
      </c>
      <c r="E72" s="55">
        <v>1958.02</v>
      </c>
      <c r="F72" s="55">
        <v>1642.91</v>
      </c>
      <c r="G72" s="57">
        <v>91.67</v>
      </c>
    </row>
    <row r="73" spans="1:7" x14ac:dyDescent="0.25">
      <c r="A73" s="53" t="s">
        <v>135</v>
      </c>
      <c r="B73" s="56">
        <v>448.13</v>
      </c>
      <c r="C73" s="55">
        <v>1500</v>
      </c>
      <c r="D73" s="55">
        <v>1500</v>
      </c>
      <c r="E73" s="56">
        <v>987.04</v>
      </c>
      <c r="F73" s="56">
        <v>220.26</v>
      </c>
      <c r="G73" s="57">
        <v>65.8</v>
      </c>
    </row>
    <row r="74" spans="1:7" x14ac:dyDescent="0.25">
      <c r="A74" s="53" t="s">
        <v>144</v>
      </c>
      <c r="B74" s="56">
        <v>398.16</v>
      </c>
      <c r="C74" s="55">
        <v>1700</v>
      </c>
      <c r="D74" s="55">
        <v>1700</v>
      </c>
      <c r="E74" s="56">
        <v>800</v>
      </c>
      <c r="F74" s="56">
        <v>200.92</v>
      </c>
      <c r="G74" s="57">
        <v>47.06</v>
      </c>
    </row>
    <row r="75" spans="1:7" x14ac:dyDescent="0.25">
      <c r="A75" s="53" t="s">
        <v>128</v>
      </c>
      <c r="B75" s="53"/>
      <c r="C75" s="55">
        <v>232100.4</v>
      </c>
      <c r="D75" s="55">
        <v>232100.4</v>
      </c>
      <c r="E75" s="55">
        <v>220500</v>
      </c>
      <c r="F75" s="53"/>
      <c r="G75" s="57">
        <v>95</v>
      </c>
    </row>
    <row r="76" spans="1:7" x14ac:dyDescent="0.25">
      <c r="A76" s="53" t="s">
        <v>145</v>
      </c>
      <c r="B76" s="53"/>
      <c r="C76" s="55">
        <v>75000</v>
      </c>
      <c r="D76" s="55">
        <v>75000</v>
      </c>
      <c r="E76" s="55">
        <v>63400</v>
      </c>
      <c r="F76" s="53"/>
      <c r="G76" s="57">
        <v>84.53</v>
      </c>
    </row>
    <row r="77" spans="1:7" x14ac:dyDescent="0.25">
      <c r="A77" s="53" t="s">
        <v>146</v>
      </c>
      <c r="B77" s="53"/>
      <c r="C77" s="55">
        <v>157100.4</v>
      </c>
      <c r="D77" s="55">
        <v>157100.4</v>
      </c>
      <c r="E77" s="55">
        <v>157100</v>
      </c>
      <c r="F77" s="53"/>
      <c r="G77" s="57">
        <v>100</v>
      </c>
    </row>
    <row r="78" spans="1:7" x14ac:dyDescent="0.25">
      <c r="A78" s="53" t="s">
        <v>131</v>
      </c>
      <c r="B78" s="55">
        <v>1203999.53</v>
      </c>
      <c r="C78" s="55">
        <v>1754602.7</v>
      </c>
      <c r="D78" s="55">
        <v>1754602.7</v>
      </c>
      <c r="E78" s="55">
        <v>1645290.11</v>
      </c>
      <c r="F78" s="56">
        <v>136.65</v>
      </c>
      <c r="G78" s="57">
        <v>93.77</v>
      </c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CAAF5-99B4-4B23-A5C6-4BA10BD797AF}">
  <dimension ref="A1:G13"/>
  <sheetViews>
    <sheetView workbookViewId="0">
      <selection activeCell="C3" sqref="C3:G3"/>
    </sheetView>
  </sheetViews>
  <sheetFormatPr defaultRowHeight="15" x14ac:dyDescent="0.25"/>
  <cols>
    <col min="1" max="1" width="61.7109375" customWidth="1"/>
    <col min="2" max="5" width="16.7109375" customWidth="1"/>
    <col min="6" max="7" width="13.7109375" customWidth="1"/>
  </cols>
  <sheetData>
    <row r="1" spans="1:7" ht="26.25" customHeight="1" x14ac:dyDescent="0.25">
      <c r="A1" s="92" t="s">
        <v>147</v>
      </c>
      <c r="B1" s="92"/>
      <c r="C1" s="92"/>
      <c r="D1" s="92"/>
      <c r="E1" s="92"/>
      <c r="F1" s="92"/>
      <c r="G1" s="92"/>
    </row>
    <row r="2" spans="1:7" ht="15.75" thickBot="1" x14ac:dyDescent="0.3"/>
    <row r="3" spans="1:7" ht="60" customHeight="1" x14ac:dyDescent="0.25">
      <c r="A3" s="75" t="s">
        <v>134</v>
      </c>
      <c r="B3" s="76" t="s">
        <v>28</v>
      </c>
      <c r="C3" s="76" t="s">
        <v>1</v>
      </c>
      <c r="D3" s="76" t="s">
        <v>29</v>
      </c>
      <c r="E3" s="76" t="s">
        <v>133</v>
      </c>
      <c r="F3" s="76" t="s">
        <v>30</v>
      </c>
      <c r="G3" s="77" t="s">
        <v>31</v>
      </c>
    </row>
    <row r="4" spans="1:7" x14ac:dyDescent="0.25">
      <c r="A4" s="78"/>
      <c r="B4" s="74">
        <v>1</v>
      </c>
      <c r="C4" s="74">
        <v>2</v>
      </c>
      <c r="D4" s="74">
        <v>3</v>
      </c>
      <c r="E4" s="74">
        <v>4</v>
      </c>
      <c r="F4" s="74">
        <v>5</v>
      </c>
      <c r="G4" s="79">
        <v>6</v>
      </c>
    </row>
    <row r="5" spans="1:7" x14ac:dyDescent="0.25">
      <c r="A5" s="80" t="s">
        <v>148</v>
      </c>
      <c r="B5" s="72">
        <v>1203999.53</v>
      </c>
      <c r="C5" s="72">
        <v>1754602.7</v>
      </c>
      <c r="D5" s="72">
        <v>1754602.7</v>
      </c>
      <c r="E5" s="72">
        <v>1645290.11</v>
      </c>
      <c r="F5" s="73">
        <v>136.65</v>
      </c>
      <c r="G5" s="81">
        <v>93.77</v>
      </c>
    </row>
    <row r="6" spans="1:7" x14ac:dyDescent="0.25">
      <c r="A6" s="82" t="s">
        <v>149</v>
      </c>
      <c r="B6" s="66">
        <v>1203999.53</v>
      </c>
      <c r="C6" s="66">
        <v>1754602.7</v>
      </c>
      <c r="D6" s="66">
        <v>1754602.7</v>
      </c>
      <c r="E6" s="66">
        <v>1645290.11</v>
      </c>
      <c r="F6" s="67">
        <v>136.65</v>
      </c>
      <c r="G6" s="83">
        <v>93.77</v>
      </c>
    </row>
    <row r="7" spans="1:7" x14ac:dyDescent="0.25">
      <c r="A7" s="84" t="s">
        <v>150</v>
      </c>
      <c r="B7" s="69">
        <v>1203999.53</v>
      </c>
      <c r="C7" s="69">
        <v>1754602.7</v>
      </c>
      <c r="D7" s="69">
        <v>1754602.7</v>
      </c>
      <c r="E7" s="69">
        <v>1645290.11</v>
      </c>
      <c r="F7" s="70">
        <v>136.65</v>
      </c>
      <c r="G7" s="85">
        <v>93.77</v>
      </c>
    </row>
    <row r="8" spans="1:7" x14ac:dyDescent="0.25">
      <c r="A8" s="86" t="s">
        <v>151</v>
      </c>
      <c r="B8" s="55">
        <v>1203999.53</v>
      </c>
      <c r="C8" s="55">
        <v>1754602.7</v>
      </c>
      <c r="D8" s="55">
        <v>1754602.7</v>
      </c>
      <c r="E8" s="55">
        <v>1645290.11</v>
      </c>
      <c r="F8" s="56">
        <v>136.65</v>
      </c>
      <c r="G8" s="87">
        <v>93.77</v>
      </c>
    </row>
    <row r="9" spans="1:7" x14ac:dyDescent="0.25">
      <c r="A9" s="86" t="s">
        <v>152</v>
      </c>
      <c r="B9" s="55">
        <v>1203999.53</v>
      </c>
      <c r="C9" s="55">
        <v>1754602.7</v>
      </c>
      <c r="D9" s="55">
        <v>1754602.7</v>
      </c>
      <c r="E9" s="55">
        <v>1645290.11</v>
      </c>
      <c r="F9" s="56">
        <v>136.65</v>
      </c>
      <c r="G9" s="87">
        <v>93.77</v>
      </c>
    </row>
    <row r="10" spans="1:7" x14ac:dyDescent="0.25">
      <c r="A10" s="86" t="s">
        <v>153</v>
      </c>
      <c r="B10" s="55">
        <v>1142277.04</v>
      </c>
      <c r="C10" s="55">
        <v>1607652.4</v>
      </c>
      <c r="D10" s="55">
        <v>1607652.4</v>
      </c>
      <c r="E10" s="55">
        <v>1536008.88</v>
      </c>
      <c r="F10" s="56">
        <v>134.47</v>
      </c>
      <c r="G10" s="87">
        <v>95.54</v>
      </c>
    </row>
    <row r="11" spans="1:7" x14ac:dyDescent="0.25">
      <c r="A11" s="86" t="s">
        <v>154</v>
      </c>
      <c r="B11" s="55">
        <v>1142277.04</v>
      </c>
      <c r="C11" s="55">
        <v>1607652.4</v>
      </c>
      <c r="D11" s="55">
        <v>1607652.4</v>
      </c>
      <c r="E11" s="55">
        <v>1536008.88</v>
      </c>
      <c r="F11" s="56">
        <v>134.47</v>
      </c>
      <c r="G11" s="87">
        <v>95.54</v>
      </c>
    </row>
    <row r="12" spans="1:7" x14ac:dyDescent="0.25">
      <c r="A12" s="86" t="s">
        <v>155</v>
      </c>
      <c r="B12" s="55">
        <v>61722.49</v>
      </c>
      <c r="C12" s="55">
        <v>146950.29999999999</v>
      </c>
      <c r="D12" s="55">
        <v>146950.29999999999</v>
      </c>
      <c r="E12" s="55">
        <v>109281.23</v>
      </c>
      <c r="F12" s="56">
        <v>177.05</v>
      </c>
      <c r="G12" s="87">
        <v>74.37</v>
      </c>
    </row>
    <row r="13" spans="1:7" ht="15.75" thickBot="1" x14ac:dyDescent="0.3">
      <c r="A13" s="88" t="s">
        <v>156</v>
      </c>
      <c r="B13" s="89">
        <v>61722.49</v>
      </c>
      <c r="C13" s="89">
        <v>146950.29999999999</v>
      </c>
      <c r="D13" s="89">
        <v>146950.29999999999</v>
      </c>
      <c r="E13" s="89">
        <v>109281.23</v>
      </c>
      <c r="F13" s="90">
        <v>177.05</v>
      </c>
      <c r="G13" s="91">
        <v>74.37</v>
      </c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6F1A0-D64B-459C-A7C5-D771C90D316A}">
  <dimension ref="A1:H16"/>
  <sheetViews>
    <sheetView workbookViewId="0">
      <selection activeCell="B4" sqref="B4:H4"/>
    </sheetView>
  </sheetViews>
  <sheetFormatPr defaultRowHeight="15" x14ac:dyDescent="0.25"/>
  <cols>
    <col min="2" max="2" width="61.5703125" customWidth="1"/>
    <col min="3" max="6" width="16.7109375" customWidth="1"/>
    <col min="7" max="8" width="12.7109375" customWidth="1"/>
  </cols>
  <sheetData>
    <row r="1" spans="1:8" x14ac:dyDescent="0.25">
      <c r="A1" s="48" t="s">
        <v>0</v>
      </c>
      <c r="B1" s="48"/>
      <c r="C1" s="48"/>
      <c r="D1" s="48"/>
      <c r="E1" s="48"/>
      <c r="F1" s="48"/>
      <c r="G1" s="48"/>
      <c r="H1" s="48"/>
    </row>
    <row r="2" spans="1:8" x14ac:dyDescent="0.25">
      <c r="A2" s="48" t="s">
        <v>157</v>
      </c>
      <c r="B2" s="48"/>
      <c r="C2" s="48"/>
      <c r="D2" s="48"/>
      <c r="E2" s="48"/>
      <c r="F2" s="48"/>
      <c r="G2" s="48"/>
      <c r="H2" s="48"/>
    </row>
    <row r="3" spans="1:8" ht="15.75" thickBot="1" x14ac:dyDescent="0.3"/>
    <row r="4" spans="1:8" s="128" customFormat="1" ht="72.75" customHeight="1" thickBot="1" x14ac:dyDescent="0.3">
      <c r="A4" s="127" t="s">
        <v>160</v>
      </c>
      <c r="B4" s="124" t="s">
        <v>161</v>
      </c>
      <c r="C4" s="124" t="s">
        <v>28</v>
      </c>
      <c r="D4" s="125" t="s">
        <v>1</v>
      </c>
      <c r="E4" s="125" t="s">
        <v>29</v>
      </c>
      <c r="F4" s="125" t="s">
        <v>133</v>
      </c>
      <c r="G4" s="125" t="s">
        <v>30</v>
      </c>
      <c r="H4" s="126" t="s">
        <v>31</v>
      </c>
    </row>
    <row r="5" spans="1:8" x14ac:dyDescent="0.25">
      <c r="A5" s="121"/>
      <c r="B5" s="122"/>
      <c r="C5" s="122">
        <v>1</v>
      </c>
      <c r="D5" s="122">
        <v>2</v>
      </c>
      <c r="E5" s="122">
        <v>3</v>
      </c>
      <c r="F5" s="122">
        <v>4</v>
      </c>
      <c r="G5" s="122">
        <v>5</v>
      </c>
      <c r="H5" s="123">
        <v>6</v>
      </c>
    </row>
    <row r="6" spans="1:8" x14ac:dyDescent="0.25">
      <c r="A6" s="115">
        <v>8</v>
      </c>
      <c r="B6" s="97" t="s">
        <v>158</v>
      </c>
      <c r="C6" s="98">
        <v>0</v>
      </c>
      <c r="D6" s="98">
        <v>0</v>
      </c>
      <c r="E6" s="98">
        <v>0</v>
      </c>
      <c r="F6" s="98">
        <v>0</v>
      </c>
      <c r="G6" s="98">
        <v>0</v>
      </c>
      <c r="H6" s="116">
        <v>0</v>
      </c>
    </row>
    <row r="7" spans="1:8" ht="15.75" thickBot="1" x14ac:dyDescent="0.3">
      <c r="A7" s="117">
        <v>84</v>
      </c>
      <c r="B7" s="118" t="s">
        <v>159</v>
      </c>
      <c r="C7" s="119">
        <v>0</v>
      </c>
      <c r="D7" s="119">
        <v>0</v>
      </c>
      <c r="E7" s="119">
        <v>0</v>
      </c>
      <c r="F7" s="119">
        <v>0</v>
      </c>
      <c r="G7" s="119">
        <v>0</v>
      </c>
      <c r="H7" s="120">
        <v>0</v>
      </c>
    </row>
    <row r="10" spans="1:8" x14ac:dyDescent="0.25">
      <c r="A10" s="48" t="s">
        <v>0</v>
      </c>
      <c r="B10" s="48"/>
      <c r="C10" s="48"/>
      <c r="D10" s="48"/>
      <c r="E10" s="48"/>
      <c r="F10" s="48"/>
      <c r="G10" s="48"/>
      <c r="H10" s="48"/>
    </row>
    <row r="11" spans="1:8" x14ac:dyDescent="0.25">
      <c r="A11" s="48" t="s">
        <v>162</v>
      </c>
      <c r="B11" s="48"/>
      <c r="C11" s="48"/>
      <c r="D11" s="48"/>
      <c r="E11" s="48"/>
      <c r="F11" s="48"/>
      <c r="G11" s="48"/>
      <c r="H11" s="48"/>
    </row>
    <row r="12" spans="1:8" ht="15.75" thickBot="1" x14ac:dyDescent="0.3"/>
    <row r="13" spans="1:8" ht="39" thickBot="1" x14ac:dyDescent="0.3">
      <c r="A13" s="127" t="s">
        <v>160</v>
      </c>
      <c r="B13" s="124" t="s">
        <v>161</v>
      </c>
      <c r="C13" s="124" t="s">
        <v>28</v>
      </c>
      <c r="D13" s="125" t="s">
        <v>1</v>
      </c>
      <c r="E13" s="125" t="s">
        <v>29</v>
      </c>
      <c r="F13" s="125" t="s">
        <v>133</v>
      </c>
      <c r="G13" s="125" t="s">
        <v>30</v>
      </c>
      <c r="H13" s="126" t="s">
        <v>31</v>
      </c>
    </row>
    <row r="14" spans="1:8" x14ac:dyDescent="0.25">
      <c r="A14" s="121"/>
      <c r="B14" s="122"/>
      <c r="C14" s="122">
        <v>1</v>
      </c>
      <c r="D14" s="122">
        <v>2</v>
      </c>
      <c r="E14" s="122">
        <v>3</v>
      </c>
      <c r="F14" s="122">
        <v>4</v>
      </c>
      <c r="G14" s="122">
        <v>5</v>
      </c>
      <c r="H14" s="123">
        <v>6</v>
      </c>
    </row>
    <row r="15" spans="1:8" x14ac:dyDescent="0.25">
      <c r="A15" s="115">
        <v>8</v>
      </c>
      <c r="B15" s="97" t="s">
        <v>163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116">
        <v>0</v>
      </c>
    </row>
    <row r="16" spans="1:8" ht="15.75" thickBot="1" x14ac:dyDescent="0.3">
      <c r="A16" s="117">
        <v>84</v>
      </c>
      <c r="B16" s="118" t="s">
        <v>163</v>
      </c>
      <c r="C16" s="119">
        <v>0</v>
      </c>
      <c r="D16" s="119">
        <v>0</v>
      </c>
      <c r="E16" s="119">
        <v>0</v>
      </c>
      <c r="F16" s="119">
        <v>0</v>
      </c>
      <c r="G16" s="119">
        <v>0</v>
      </c>
      <c r="H16" s="120">
        <v>0</v>
      </c>
    </row>
  </sheetData>
  <mergeCells count="4">
    <mergeCell ref="A1:H1"/>
    <mergeCell ref="A2:H2"/>
    <mergeCell ref="A10:H10"/>
    <mergeCell ref="A11:H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0B0B9-5866-490B-92DC-C986AF4E529B}">
  <dimension ref="A1:G270"/>
  <sheetViews>
    <sheetView topLeftCell="A252" workbookViewId="0">
      <selection sqref="A1:G1"/>
    </sheetView>
  </sheetViews>
  <sheetFormatPr defaultRowHeight="15" x14ac:dyDescent="0.25"/>
  <cols>
    <col min="1" max="1" width="60.7109375" customWidth="1"/>
    <col min="2" max="5" width="16.7109375" customWidth="1"/>
    <col min="6" max="7" width="13.7109375" customWidth="1"/>
  </cols>
  <sheetData>
    <row r="1" spans="1:7" ht="64.5" customHeight="1" thickBot="1" x14ac:dyDescent="0.3">
      <c r="A1" s="124" t="s">
        <v>161</v>
      </c>
      <c r="B1" s="124" t="s">
        <v>28</v>
      </c>
      <c r="C1" s="125" t="s">
        <v>1</v>
      </c>
      <c r="D1" s="125" t="s">
        <v>29</v>
      </c>
      <c r="E1" s="125" t="s">
        <v>133</v>
      </c>
      <c r="F1" s="125" t="s">
        <v>30</v>
      </c>
      <c r="G1" s="126" t="s">
        <v>31</v>
      </c>
    </row>
    <row r="2" spans="1:7" x14ac:dyDescent="0.25">
      <c r="A2" s="94" t="s">
        <v>148</v>
      </c>
      <c r="B2" s="95">
        <v>1203999.53</v>
      </c>
      <c r="C2" s="95">
        <v>1754602.7</v>
      </c>
      <c r="D2" s="95">
        <v>1754602.7</v>
      </c>
      <c r="E2" s="95">
        <v>1645290.11</v>
      </c>
      <c r="F2" s="96">
        <v>136.65</v>
      </c>
      <c r="G2" s="57">
        <v>93.77</v>
      </c>
    </row>
    <row r="3" spans="1:7" x14ac:dyDescent="0.25">
      <c r="A3" s="65" t="s">
        <v>149</v>
      </c>
      <c r="B3" s="66">
        <v>1203999.53</v>
      </c>
      <c r="C3" s="66">
        <v>1754602.7</v>
      </c>
      <c r="D3" s="66">
        <v>1754602.7</v>
      </c>
      <c r="E3" s="66">
        <v>1645290.11</v>
      </c>
      <c r="F3" s="67">
        <v>136.65</v>
      </c>
      <c r="G3" s="68">
        <v>93.77</v>
      </c>
    </row>
    <row r="4" spans="1:7" x14ac:dyDescent="0.25">
      <c r="A4" s="99" t="s">
        <v>150</v>
      </c>
      <c r="B4" s="100">
        <v>1203999.53</v>
      </c>
      <c r="C4" s="100">
        <v>1754602.7</v>
      </c>
      <c r="D4" s="100">
        <v>1754602.7</v>
      </c>
      <c r="E4" s="100">
        <v>1645290.11</v>
      </c>
      <c r="F4" s="70">
        <v>136.65</v>
      </c>
      <c r="G4" s="71">
        <v>93.77</v>
      </c>
    </row>
    <row r="5" spans="1:7" x14ac:dyDescent="0.25">
      <c r="A5" s="101" t="s">
        <v>164</v>
      </c>
      <c r="B5" s="102">
        <v>123460.87</v>
      </c>
      <c r="C5" s="102">
        <v>257500.4</v>
      </c>
      <c r="D5" s="102">
        <v>257500.4</v>
      </c>
      <c r="E5" s="102">
        <v>257499.99</v>
      </c>
      <c r="F5" s="129">
        <v>208.57</v>
      </c>
      <c r="G5" s="130">
        <v>100</v>
      </c>
    </row>
    <row r="6" spans="1:7" x14ac:dyDescent="0.25">
      <c r="A6" s="103" t="s">
        <v>165</v>
      </c>
      <c r="B6" s="104">
        <v>28015.34</v>
      </c>
      <c r="C6" s="104">
        <v>28500</v>
      </c>
      <c r="D6" s="104">
        <v>28500</v>
      </c>
      <c r="E6" s="104">
        <v>28500</v>
      </c>
      <c r="F6" s="108">
        <v>101.73</v>
      </c>
      <c r="G6" s="131">
        <v>100</v>
      </c>
    </row>
    <row r="7" spans="1:7" x14ac:dyDescent="0.25">
      <c r="A7" s="94" t="s">
        <v>154</v>
      </c>
      <c r="B7" s="95">
        <v>28015.34</v>
      </c>
      <c r="C7" s="95">
        <v>28500</v>
      </c>
      <c r="D7" s="95">
        <v>28500</v>
      </c>
      <c r="E7" s="95">
        <v>28500</v>
      </c>
      <c r="F7" s="96">
        <v>101.73</v>
      </c>
      <c r="G7" s="57">
        <v>100</v>
      </c>
    </row>
    <row r="8" spans="1:7" x14ac:dyDescent="0.25">
      <c r="A8" s="109" t="s">
        <v>63</v>
      </c>
      <c r="B8" s="110">
        <v>28015.34</v>
      </c>
      <c r="C8" s="110">
        <v>28500</v>
      </c>
      <c r="D8" s="110">
        <v>28500</v>
      </c>
      <c r="E8" s="110">
        <v>28500</v>
      </c>
      <c r="F8" s="114">
        <v>101.73</v>
      </c>
      <c r="G8" s="132">
        <v>100</v>
      </c>
    </row>
    <row r="9" spans="1:7" x14ac:dyDescent="0.25">
      <c r="A9" s="111" t="s">
        <v>73</v>
      </c>
      <c r="B9" s="112">
        <v>27570</v>
      </c>
      <c r="C9" s="112">
        <v>28000</v>
      </c>
      <c r="D9" s="112">
        <v>28000</v>
      </c>
      <c r="E9" s="112">
        <v>28000</v>
      </c>
      <c r="F9" s="113">
        <v>101.56</v>
      </c>
      <c r="G9" s="133">
        <v>100</v>
      </c>
    </row>
    <row r="10" spans="1:7" x14ac:dyDescent="0.25">
      <c r="A10" s="105" t="s">
        <v>74</v>
      </c>
      <c r="B10" s="106">
        <v>4600</v>
      </c>
      <c r="C10" s="105"/>
      <c r="D10" s="105"/>
      <c r="E10" s="106">
        <v>2850</v>
      </c>
      <c r="F10" s="107">
        <v>61.96</v>
      </c>
      <c r="G10" s="134"/>
    </row>
    <row r="11" spans="1:7" x14ac:dyDescent="0.25">
      <c r="A11" s="94" t="s">
        <v>75</v>
      </c>
      <c r="B11" s="95">
        <v>4295</v>
      </c>
      <c r="C11" s="94"/>
      <c r="D11" s="94"/>
      <c r="E11" s="95">
        <v>2513.3200000000002</v>
      </c>
      <c r="F11" s="96">
        <v>58.52</v>
      </c>
      <c r="G11" s="54"/>
    </row>
    <row r="12" spans="1:7" x14ac:dyDescent="0.25">
      <c r="A12" s="94" t="s">
        <v>76</v>
      </c>
      <c r="B12" s="94"/>
      <c r="C12" s="94"/>
      <c r="D12" s="94"/>
      <c r="E12" s="96">
        <v>21.68</v>
      </c>
      <c r="F12" s="94"/>
      <c r="G12" s="54"/>
    </row>
    <row r="13" spans="1:7" x14ac:dyDescent="0.25">
      <c r="A13" s="94" t="s">
        <v>77</v>
      </c>
      <c r="B13" s="96">
        <v>305</v>
      </c>
      <c r="C13" s="94"/>
      <c r="D13" s="94"/>
      <c r="E13" s="96">
        <v>315</v>
      </c>
      <c r="F13" s="96">
        <v>103.28</v>
      </c>
      <c r="G13" s="54"/>
    </row>
    <row r="14" spans="1:7" x14ac:dyDescent="0.25">
      <c r="A14" s="105" t="s">
        <v>79</v>
      </c>
      <c r="B14" s="106">
        <v>9570</v>
      </c>
      <c r="C14" s="105"/>
      <c r="D14" s="105"/>
      <c r="E14" s="106">
        <v>10150</v>
      </c>
      <c r="F14" s="107">
        <v>106.06</v>
      </c>
      <c r="G14" s="134"/>
    </row>
    <row r="15" spans="1:7" x14ac:dyDescent="0.25">
      <c r="A15" s="94" t="s">
        <v>80</v>
      </c>
      <c r="B15" s="95">
        <v>8360.43</v>
      </c>
      <c r="C15" s="94"/>
      <c r="D15" s="94"/>
      <c r="E15" s="95">
        <v>8922.2099999999991</v>
      </c>
      <c r="F15" s="96">
        <v>106.72</v>
      </c>
      <c r="G15" s="54"/>
    </row>
    <row r="16" spans="1:7" x14ac:dyDescent="0.25">
      <c r="A16" s="94" t="s">
        <v>82</v>
      </c>
      <c r="B16" s="96">
        <v>55.02</v>
      </c>
      <c r="C16" s="94"/>
      <c r="D16" s="94"/>
      <c r="E16" s="96">
        <v>40.03</v>
      </c>
      <c r="F16" s="96">
        <v>72.760000000000005</v>
      </c>
      <c r="G16" s="54"/>
    </row>
    <row r="17" spans="1:7" x14ac:dyDescent="0.25">
      <c r="A17" s="94" t="s">
        <v>83</v>
      </c>
      <c r="B17" s="96">
        <v>575.77</v>
      </c>
      <c r="C17" s="94"/>
      <c r="D17" s="94"/>
      <c r="E17" s="95">
        <v>1138.8599999999999</v>
      </c>
      <c r="F17" s="96">
        <v>197.8</v>
      </c>
      <c r="G17" s="54"/>
    </row>
    <row r="18" spans="1:7" x14ac:dyDescent="0.25">
      <c r="A18" s="94" t="s">
        <v>85</v>
      </c>
      <c r="B18" s="96">
        <v>578.78</v>
      </c>
      <c r="C18" s="94"/>
      <c r="D18" s="94"/>
      <c r="E18" s="96">
        <v>48.9</v>
      </c>
      <c r="F18" s="96">
        <v>8.4499999999999993</v>
      </c>
      <c r="G18" s="54"/>
    </row>
    <row r="19" spans="1:7" x14ac:dyDescent="0.25">
      <c r="A19" s="105" t="s">
        <v>86</v>
      </c>
      <c r="B19" s="106">
        <v>11000</v>
      </c>
      <c r="C19" s="105"/>
      <c r="D19" s="105"/>
      <c r="E19" s="106">
        <v>13000</v>
      </c>
      <c r="F19" s="107">
        <v>118.18</v>
      </c>
      <c r="G19" s="134"/>
    </row>
    <row r="20" spans="1:7" x14ac:dyDescent="0.25">
      <c r="A20" s="94" t="s">
        <v>87</v>
      </c>
      <c r="B20" s="95">
        <v>1254.46</v>
      </c>
      <c r="C20" s="94"/>
      <c r="D20" s="94"/>
      <c r="E20" s="95">
        <v>1441.99</v>
      </c>
      <c r="F20" s="96">
        <v>114.95</v>
      </c>
      <c r="G20" s="54"/>
    </row>
    <row r="21" spans="1:7" x14ac:dyDescent="0.25">
      <c r="A21" s="94" t="s">
        <v>88</v>
      </c>
      <c r="B21" s="95">
        <v>2910.2</v>
      </c>
      <c r="C21" s="94"/>
      <c r="D21" s="94"/>
      <c r="E21" s="95">
        <v>3085.8</v>
      </c>
      <c r="F21" s="96">
        <v>106.03</v>
      </c>
      <c r="G21" s="54"/>
    </row>
    <row r="22" spans="1:7" x14ac:dyDescent="0.25">
      <c r="A22" s="94" t="s">
        <v>89</v>
      </c>
      <c r="B22" s="96">
        <v>254.88</v>
      </c>
      <c r="C22" s="94"/>
      <c r="D22" s="94"/>
      <c r="E22" s="96">
        <v>397.53</v>
      </c>
      <c r="F22" s="96">
        <v>155.97</v>
      </c>
      <c r="G22" s="54"/>
    </row>
    <row r="23" spans="1:7" x14ac:dyDescent="0.25">
      <c r="A23" s="94" t="s">
        <v>90</v>
      </c>
      <c r="B23" s="95">
        <v>3807.23</v>
      </c>
      <c r="C23" s="94"/>
      <c r="D23" s="94"/>
      <c r="E23" s="95">
        <v>5171.2</v>
      </c>
      <c r="F23" s="96">
        <v>135.83000000000001</v>
      </c>
      <c r="G23" s="54"/>
    </row>
    <row r="24" spans="1:7" x14ac:dyDescent="0.25">
      <c r="A24" s="94" t="s">
        <v>91</v>
      </c>
      <c r="B24" s="94"/>
      <c r="C24" s="94"/>
      <c r="D24" s="94"/>
      <c r="E24" s="96">
        <v>143.38</v>
      </c>
      <c r="F24" s="94"/>
      <c r="G24" s="54"/>
    </row>
    <row r="25" spans="1:7" x14ac:dyDescent="0.25">
      <c r="A25" s="94" t="s">
        <v>92</v>
      </c>
      <c r="B25" s="96">
        <v>878.02</v>
      </c>
      <c r="C25" s="94"/>
      <c r="D25" s="94"/>
      <c r="E25" s="96">
        <v>771.85</v>
      </c>
      <c r="F25" s="96">
        <v>87.91</v>
      </c>
      <c r="G25" s="54"/>
    </row>
    <row r="26" spans="1:7" x14ac:dyDescent="0.25">
      <c r="A26" s="94" t="s">
        <v>93</v>
      </c>
      <c r="B26" s="95">
        <v>1341.99</v>
      </c>
      <c r="C26" s="94"/>
      <c r="D26" s="94"/>
      <c r="E26" s="95">
        <v>1350.67</v>
      </c>
      <c r="F26" s="96">
        <v>100.65</v>
      </c>
      <c r="G26" s="54"/>
    </row>
    <row r="27" spans="1:7" x14ac:dyDescent="0.25">
      <c r="A27" s="94" t="s">
        <v>94</v>
      </c>
      <c r="B27" s="96">
        <v>553.22</v>
      </c>
      <c r="C27" s="94"/>
      <c r="D27" s="94"/>
      <c r="E27" s="96">
        <v>637.58000000000004</v>
      </c>
      <c r="F27" s="96">
        <v>115.25</v>
      </c>
      <c r="G27" s="54"/>
    </row>
    <row r="28" spans="1:7" x14ac:dyDescent="0.25">
      <c r="A28" s="105" t="s">
        <v>97</v>
      </c>
      <c r="B28" s="106">
        <v>2400</v>
      </c>
      <c r="C28" s="105"/>
      <c r="D28" s="105"/>
      <c r="E28" s="106">
        <v>2000</v>
      </c>
      <c r="F28" s="107">
        <v>83.33</v>
      </c>
      <c r="G28" s="134"/>
    </row>
    <row r="29" spans="1:7" x14ac:dyDescent="0.25">
      <c r="A29" s="94" t="s">
        <v>98</v>
      </c>
      <c r="B29" s="96">
        <v>701.72</v>
      </c>
      <c r="C29" s="94"/>
      <c r="D29" s="94"/>
      <c r="E29" s="96">
        <v>660.02</v>
      </c>
      <c r="F29" s="96">
        <v>94.06</v>
      </c>
      <c r="G29" s="54"/>
    </row>
    <row r="30" spans="1:7" x14ac:dyDescent="0.25">
      <c r="A30" s="94" t="s">
        <v>99</v>
      </c>
      <c r="B30" s="96">
        <v>309.61</v>
      </c>
      <c r="C30" s="94"/>
      <c r="D30" s="94"/>
      <c r="E30" s="96">
        <v>115.09</v>
      </c>
      <c r="F30" s="96">
        <v>37.17</v>
      </c>
      <c r="G30" s="54"/>
    </row>
    <row r="31" spans="1:7" x14ac:dyDescent="0.25">
      <c r="A31" s="94" t="s">
        <v>100</v>
      </c>
      <c r="B31" s="96">
        <v>298.27</v>
      </c>
      <c r="C31" s="94"/>
      <c r="D31" s="94"/>
      <c r="E31" s="96">
        <v>586.25</v>
      </c>
      <c r="F31" s="96">
        <v>196.55</v>
      </c>
      <c r="G31" s="54"/>
    </row>
    <row r="32" spans="1:7" x14ac:dyDescent="0.25">
      <c r="A32" s="94" t="s">
        <v>101</v>
      </c>
      <c r="B32" s="94"/>
      <c r="C32" s="94"/>
      <c r="D32" s="94"/>
      <c r="E32" s="96">
        <v>357.69</v>
      </c>
      <c r="F32" s="94"/>
      <c r="G32" s="54"/>
    </row>
    <row r="33" spans="1:7" x14ac:dyDescent="0.25">
      <c r="A33" s="94" t="s">
        <v>103</v>
      </c>
      <c r="B33" s="95">
        <v>1090.4000000000001</v>
      </c>
      <c r="C33" s="94"/>
      <c r="D33" s="94"/>
      <c r="E33" s="96">
        <v>280.95</v>
      </c>
      <c r="F33" s="96">
        <v>25.77</v>
      </c>
      <c r="G33" s="54"/>
    </row>
    <row r="34" spans="1:7" x14ac:dyDescent="0.25">
      <c r="A34" s="111" t="s">
        <v>104</v>
      </c>
      <c r="B34" s="113">
        <v>445.34</v>
      </c>
      <c r="C34" s="113">
        <v>500</v>
      </c>
      <c r="D34" s="113">
        <v>500</v>
      </c>
      <c r="E34" s="113">
        <v>500</v>
      </c>
      <c r="F34" s="113">
        <v>112.27</v>
      </c>
      <c r="G34" s="133">
        <v>100</v>
      </c>
    </row>
    <row r="35" spans="1:7" x14ac:dyDescent="0.25">
      <c r="A35" s="105" t="s">
        <v>105</v>
      </c>
      <c r="B35" s="107">
        <v>445.34</v>
      </c>
      <c r="C35" s="105"/>
      <c r="D35" s="105"/>
      <c r="E35" s="107">
        <v>500</v>
      </c>
      <c r="F35" s="107">
        <v>112.27</v>
      </c>
      <c r="G35" s="134"/>
    </row>
    <row r="36" spans="1:7" x14ac:dyDescent="0.25">
      <c r="A36" s="94" t="s">
        <v>106</v>
      </c>
      <c r="B36" s="96">
        <v>445.34</v>
      </c>
      <c r="C36" s="94"/>
      <c r="D36" s="94"/>
      <c r="E36" s="96">
        <v>500</v>
      </c>
      <c r="F36" s="96">
        <v>112.27</v>
      </c>
      <c r="G36" s="54"/>
    </row>
    <row r="37" spans="1:7" ht="26.25" x14ac:dyDescent="0.25">
      <c r="A37" s="103" t="s">
        <v>166</v>
      </c>
      <c r="B37" s="104">
        <v>78376.42</v>
      </c>
      <c r="C37" s="104">
        <v>68900</v>
      </c>
      <c r="D37" s="104">
        <v>68900</v>
      </c>
      <c r="E37" s="104">
        <v>68899.990000000005</v>
      </c>
      <c r="F37" s="108">
        <v>87.91</v>
      </c>
      <c r="G37" s="131">
        <v>100</v>
      </c>
    </row>
    <row r="38" spans="1:7" x14ac:dyDescent="0.25">
      <c r="A38" s="94" t="s">
        <v>154</v>
      </c>
      <c r="B38" s="95">
        <v>78376.42</v>
      </c>
      <c r="C38" s="95">
        <v>68900</v>
      </c>
      <c r="D38" s="95">
        <v>68900</v>
      </c>
      <c r="E38" s="95">
        <v>68899.990000000005</v>
      </c>
      <c r="F38" s="96">
        <v>87.91</v>
      </c>
      <c r="G38" s="57">
        <v>100</v>
      </c>
    </row>
    <row r="39" spans="1:7" x14ac:dyDescent="0.25">
      <c r="A39" s="109" t="s">
        <v>63</v>
      </c>
      <c r="B39" s="110">
        <v>78376.42</v>
      </c>
      <c r="C39" s="110">
        <v>68900</v>
      </c>
      <c r="D39" s="110">
        <v>68900</v>
      </c>
      <c r="E39" s="110">
        <v>68899.990000000005</v>
      </c>
      <c r="F39" s="114">
        <v>87.91</v>
      </c>
      <c r="G39" s="132">
        <v>100</v>
      </c>
    </row>
    <row r="40" spans="1:7" x14ac:dyDescent="0.25">
      <c r="A40" s="111" t="s">
        <v>73</v>
      </c>
      <c r="B40" s="112">
        <v>78376.42</v>
      </c>
      <c r="C40" s="112">
        <v>68900</v>
      </c>
      <c r="D40" s="112">
        <v>68900</v>
      </c>
      <c r="E40" s="112">
        <v>68899.990000000005</v>
      </c>
      <c r="F40" s="113">
        <v>87.91</v>
      </c>
      <c r="G40" s="133">
        <v>100</v>
      </c>
    </row>
    <row r="41" spans="1:7" x14ac:dyDescent="0.25">
      <c r="A41" s="105" t="s">
        <v>74</v>
      </c>
      <c r="B41" s="106">
        <v>23811.06</v>
      </c>
      <c r="C41" s="105"/>
      <c r="D41" s="105"/>
      <c r="E41" s="106">
        <v>23599.99</v>
      </c>
      <c r="F41" s="107">
        <v>99.11</v>
      </c>
      <c r="G41" s="134"/>
    </row>
    <row r="42" spans="1:7" x14ac:dyDescent="0.25">
      <c r="A42" s="94" t="s">
        <v>76</v>
      </c>
      <c r="B42" s="95">
        <v>23811.06</v>
      </c>
      <c r="C42" s="94"/>
      <c r="D42" s="94"/>
      <c r="E42" s="95">
        <v>23599.99</v>
      </c>
      <c r="F42" s="96">
        <v>99.11</v>
      </c>
      <c r="G42" s="54"/>
    </row>
    <row r="43" spans="1:7" x14ac:dyDescent="0.25">
      <c r="A43" s="105" t="s">
        <v>79</v>
      </c>
      <c r="B43" s="106">
        <v>46765.36</v>
      </c>
      <c r="C43" s="105"/>
      <c r="D43" s="105"/>
      <c r="E43" s="106">
        <v>37000</v>
      </c>
      <c r="F43" s="107">
        <v>79.12</v>
      </c>
      <c r="G43" s="134"/>
    </row>
    <row r="44" spans="1:7" x14ac:dyDescent="0.25">
      <c r="A44" s="94" t="s">
        <v>80</v>
      </c>
      <c r="B44" s="96">
        <v>629.29</v>
      </c>
      <c r="C44" s="94"/>
      <c r="D44" s="94"/>
      <c r="E44" s="95">
        <v>4643.4799999999996</v>
      </c>
      <c r="F44" s="96">
        <v>737.89</v>
      </c>
      <c r="G44" s="54"/>
    </row>
    <row r="45" spans="1:7" x14ac:dyDescent="0.25">
      <c r="A45" s="94" t="s">
        <v>82</v>
      </c>
      <c r="B45" s="95">
        <v>46136.07</v>
      </c>
      <c r="C45" s="94"/>
      <c r="D45" s="94"/>
      <c r="E45" s="95">
        <v>31258.43</v>
      </c>
      <c r="F45" s="96">
        <v>67.75</v>
      </c>
      <c r="G45" s="54"/>
    </row>
    <row r="46" spans="1:7" x14ac:dyDescent="0.25">
      <c r="A46" s="94" t="s">
        <v>83</v>
      </c>
      <c r="B46" s="94"/>
      <c r="C46" s="94"/>
      <c r="D46" s="94"/>
      <c r="E46" s="95">
        <v>1045.24</v>
      </c>
      <c r="F46" s="94"/>
      <c r="G46" s="54"/>
    </row>
    <row r="47" spans="1:7" x14ac:dyDescent="0.25">
      <c r="A47" s="94" t="s">
        <v>84</v>
      </c>
      <c r="B47" s="94"/>
      <c r="C47" s="94"/>
      <c r="D47" s="94"/>
      <c r="E47" s="96">
        <v>52.85</v>
      </c>
      <c r="F47" s="94"/>
      <c r="G47" s="54"/>
    </row>
    <row r="48" spans="1:7" x14ac:dyDescent="0.25">
      <c r="A48" s="105" t="s">
        <v>86</v>
      </c>
      <c r="B48" s="106">
        <v>7800</v>
      </c>
      <c r="C48" s="105"/>
      <c r="D48" s="105"/>
      <c r="E48" s="106">
        <v>8300</v>
      </c>
      <c r="F48" s="107">
        <v>106.41</v>
      </c>
      <c r="G48" s="134"/>
    </row>
    <row r="49" spans="1:7" x14ac:dyDescent="0.25">
      <c r="A49" s="94" t="s">
        <v>88</v>
      </c>
      <c r="B49" s="95">
        <v>4246.25</v>
      </c>
      <c r="C49" s="94"/>
      <c r="D49" s="94"/>
      <c r="E49" s="95">
        <v>3063.77</v>
      </c>
      <c r="F49" s="96">
        <v>72.150000000000006</v>
      </c>
      <c r="G49" s="54"/>
    </row>
    <row r="50" spans="1:7" x14ac:dyDescent="0.25">
      <c r="A50" s="94" t="s">
        <v>89</v>
      </c>
      <c r="B50" s="94"/>
      <c r="C50" s="94"/>
      <c r="D50" s="94"/>
      <c r="E50" s="96">
        <v>106.2</v>
      </c>
      <c r="F50" s="94"/>
      <c r="G50" s="54"/>
    </row>
    <row r="51" spans="1:7" x14ac:dyDescent="0.25">
      <c r="A51" s="94" t="s">
        <v>90</v>
      </c>
      <c r="B51" s="95">
        <v>1055.9000000000001</v>
      </c>
      <c r="C51" s="94"/>
      <c r="D51" s="94"/>
      <c r="E51" s="95">
        <v>1629.43</v>
      </c>
      <c r="F51" s="96">
        <v>154.32</v>
      </c>
      <c r="G51" s="54"/>
    </row>
    <row r="52" spans="1:7" x14ac:dyDescent="0.25">
      <c r="A52" s="94" t="s">
        <v>91</v>
      </c>
      <c r="B52" s="96">
        <v>128.84</v>
      </c>
      <c r="C52" s="94"/>
      <c r="D52" s="94"/>
      <c r="E52" s="96">
        <v>260</v>
      </c>
      <c r="F52" s="96">
        <v>201.8</v>
      </c>
      <c r="G52" s="54"/>
    </row>
    <row r="53" spans="1:7" x14ac:dyDescent="0.25">
      <c r="A53" s="94" t="s">
        <v>92</v>
      </c>
      <c r="B53" s="95">
        <v>2369.0100000000002</v>
      </c>
      <c r="C53" s="94"/>
      <c r="D53" s="94"/>
      <c r="E53" s="95">
        <v>2748.45</v>
      </c>
      <c r="F53" s="96">
        <v>116.02</v>
      </c>
      <c r="G53" s="54"/>
    </row>
    <row r="54" spans="1:7" x14ac:dyDescent="0.25">
      <c r="A54" s="94" t="s">
        <v>93</v>
      </c>
      <c r="B54" s="94"/>
      <c r="C54" s="94"/>
      <c r="D54" s="94"/>
      <c r="E54" s="96">
        <v>326.25</v>
      </c>
      <c r="F54" s="94"/>
      <c r="G54" s="54"/>
    </row>
    <row r="55" spans="1:7" x14ac:dyDescent="0.25">
      <c r="A55" s="94" t="s">
        <v>94</v>
      </c>
      <c r="B55" s="94"/>
      <c r="C55" s="94"/>
      <c r="D55" s="94"/>
      <c r="E55" s="96">
        <v>165.9</v>
      </c>
      <c r="F55" s="94"/>
      <c r="G55" s="54"/>
    </row>
    <row r="56" spans="1:7" x14ac:dyDescent="0.25">
      <c r="A56" s="103" t="s">
        <v>167</v>
      </c>
      <c r="B56" s="104">
        <v>17069.11</v>
      </c>
      <c r="C56" s="104">
        <v>3000</v>
      </c>
      <c r="D56" s="104">
        <v>3000</v>
      </c>
      <c r="E56" s="104">
        <v>3000</v>
      </c>
      <c r="F56" s="108">
        <v>17.579999999999998</v>
      </c>
      <c r="G56" s="131">
        <v>100</v>
      </c>
    </row>
    <row r="57" spans="1:7" x14ac:dyDescent="0.25">
      <c r="A57" s="94" t="s">
        <v>154</v>
      </c>
      <c r="B57" s="95">
        <v>17069.11</v>
      </c>
      <c r="C57" s="95">
        <v>3000</v>
      </c>
      <c r="D57" s="95">
        <v>3000</v>
      </c>
      <c r="E57" s="95">
        <v>3000</v>
      </c>
      <c r="F57" s="96">
        <v>17.579999999999998</v>
      </c>
      <c r="G57" s="57">
        <v>100</v>
      </c>
    </row>
    <row r="58" spans="1:7" x14ac:dyDescent="0.25">
      <c r="A58" s="109" t="s">
        <v>63</v>
      </c>
      <c r="B58" s="110">
        <v>17069.11</v>
      </c>
      <c r="C58" s="110">
        <v>3000</v>
      </c>
      <c r="D58" s="110">
        <v>3000</v>
      </c>
      <c r="E58" s="110">
        <v>3000</v>
      </c>
      <c r="F58" s="114">
        <v>17.579999999999998</v>
      </c>
      <c r="G58" s="132">
        <v>100</v>
      </c>
    </row>
    <row r="59" spans="1:7" x14ac:dyDescent="0.25">
      <c r="A59" s="111" t="s">
        <v>73</v>
      </c>
      <c r="B59" s="112">
        <v>17069.11</v>
      </c>
      <c r="C59" s="112">
        <v>3000</v>
      </c>
      <c r="D59" s="112">
        <v>3000</v>
      </c>
      <c r="E59" s="112">
        <v>3000</v>
      </c>
      <c r="F59" s="113">
        <v>17.579999999999998</v>
      </c>
      <c r="G59" s="133">
        <v>100</v>
      </c>
    </row>
    <row r="60" spans="1:7" x14ac:dyDescent="0.25">
      <c r="A60" s="105" t="s">
        <v>86</v>
      </c>
      <c r="B60" s="106">
        <v>17069.11</v>
      </c>
      <c r="C60" s="105"/>
      <c r="D60" s="105"/>
      <c r="E60" s="106">
        <v>3000</v>
      </c>
      <c r="F60" s="107">
        <v>17.579999999999998</v>
      </c>
      <c r="G60" s="134"/>
    </row>
    <row r="61" spans="1:7" x14ac:dyDescent="0.25">
      <c r="A61" s="94" t="s">
        <v>88</v>
      </c>
      <c r="B61" s="95">
        <v>17069.11</v>
      </c>
      <c r="C61" s="94"/>
      <c r="D61" s="94"/>
      <c r="E61" s="95">
        <v>3000</v>
      </c>
      <c r="F61" s="96">
        <v>17.579999999999998</v>
      </c>
      <c r="G61" s="54"/>
    </row>
    <row r="62" spans="1:7" x14ac:dyDescent="0.25">
      <c r="A62" s="103" t="s">
        <v>168</v>
      </c>
      <c r="B62" s="103"/>
      <c r="C62" s="104">
        <v>157100.4</v>
      </c>
      <c r="D62" s="104">
        <v>157100.4</v>
      </c>
      <c r="E62" s="104">
        <v>157100</v>
      </c>
      <c r="F62" s="103"/>
      <c r="G62" s="131">
        <v>100</v>
      </c>
    </row>
    <row r="63" spans="1:7" x14ac:dyDescent="0.25">
      <c r="A63" s="94" t="s">
        <v>154</v>
      </c>
      <c r="B63" s="94"/>
      <c r="C63" s="95">
        <v>157100.4</v>
      </c>
      <c r="D63" s="95">
        <v>157100.4</v>
      </c>
      <c r="E63" s="95">
        <v>157100</v>
      </c>
      <c r="F63" s="94"/>
      <c r="G63" s="57">
        <v>100</v>
      </c>
    </row>
    <row r="64" spans="1:7" x14ac:dyDescent="0.25">
      <c r="A64" s="109" t="s">
        <v>117</v>
      </c>
      <c r="B64" s="109"/>
      <c r="C64" s="110">
        <v>157100.4</v>
      </c>
      <c r="D64" s="110">
        <v>157100.4</v>
      </c>
      <c r="E64" s="110">
        <v>157100</v>
      </c>
      <c r="F64" s="109"/>
      <c r="G64" s="132">
        <v>100</v>
      </c>
    </row>
    <row r="65" spans="1:7" x14ac:dyDescent="0.25">
      <c r="A65" s="111" t="s">
        <v>128</v>
      </c>
      <c r="B65" s="111"/>
      <c r="C65" s="112">
        <v>157100.4</v>
      </c>
      <c r="D65" s="112">
        <v>157100.4</v>
      </c>
      <c r="E65" s="112">
        <v>157100</v>
      </c>
      <c r="F65" s="111"/>
      <c r="G65" s="133">
        <v>100</v>
      </c>
    </row>
    <row r="66" spans="1:7" x14ac:dyDescent="0.25">
      <c r="A66" s="105" t="s">
        <v>129</v>
      </c>
      <c r="B66" s="105"/>
      <c r="C66" s="105"/>
      <c r="D66" s="105"/>
      <c r="E66" s="106">
        <v>157100</v>
      </c>
      <c r="F66" s="105"/>
      <c r="G66" s="134"/>
    </row>
    <row r="67" spans="1:7" x14ac:dyDescent="0.25">
      <c r="A67" s="94" t="s">
        <v>130</v>
      </c>
      <c r="B67" s="94"/>
      <c r="C67" s="94"/>
      <c r="D67" s="94"/>
      <c r="E67" s="95">
        <v>157100</v>
      </c>
      <c r="F67" s="94"/>
      <c r="G67" s="54"/>
    </row>
    <row r="68" spans="1:7" x14ac:dyDescent="0.25">
      <c r="A68" s="101" t="s">
        <v>169</v>
      </c>
      <c r="B68" s="102">
        <v>19410.12</v>
      </c>
      <c r="C68" s="102">
        <v>20136.04</v>
      </c>
      <c r="D68" s="102">
        <v>20136.04</v>
      </c>
      <c r="E68" s="102">
        <v>16706.13</v>
      </c>
      <c r="F68" s="129">
        <v>86.07</v>
      </c>
      <c r="G68" s="130">
        <v>82.97</v>
      </c>
    </row>
    <row r="69" spans="1:7" x14ac:dyDescent="0.25">
      <c r="A69" s="103" t="s">
        <v>170</v>
      </c>
      <c r="B69" s="104">
        <v>19410.12</v>
      </c>
      <c r="C69" s="104">
        <v>20136.04</v>
      </c>
      <c r="D69" s="104">
        <v>20136.04</v>
      </c>
      <c r="E69" s="104">
        <v>16706.13</v>
      </c>
      <c r="F69" s="108">
        <v>86.07</v>
      </c>
      <c r="G69" s="131">
        <v>82.97</v>
      </c>
    </row>
    <row r="70" spans="1:7" x14ac:dyDescent="0.25">
      <c r="A70" s="94" t="s">
        <v>156</v>
      </c>
      <c r="B70" s="95">
        <v>19410.12</v>
      </c>
      <c r="C70" s="95">
        <v>20136.04</v>
      </c>
      <c r="D70" s="95">
        <v>20136.04</v>
      </c>
      <c r="E70" s="95">
        <v>16706.13</v>
      </c>
      <c r="F70" s="96">
        <v>86.07</v>
      </c>
      <c r="G70" s="57">
        <v>82.97</v>
      </c>
    </row>
    <row r="71" spans="1:7" x14ac:dyDescent="0.25">
      <c r="A71" s="109" t="s">
        <v>63</v>
      </c>
      <c r="B71" s="110">
        <v>19290.939999999999</v>
      </c>
      <c r="C71" s="110">
        <v>18000</v>
      </c>
      <c r="D71" s="110">
        <v>18000</v>
      </c>
      <c r="E71" s="110">
        <v>14748.11</v>
      </c>
      <c r="F71" s="114">
        <v>76.45</v>
      </c>
      <c r="G71" s="132">
        <v>81.93</v>
      </c>
    </row>
    <row r="72" spans="1:7" x14ac:dyDescent="0.25">
      <c r="A72" s="111" t="s">
        <v>64</v>
      </c>
      <c r="B72" s="113">
        <v>14.4</v>
      </c>
      <c r="C72" s="112">
        <v>1550</v>
      </c>
      <c r="D72" s="112">
        <v>1550</v>
      </c>
      <c r="E72" s="111"/>
      <c r="F72" s="111"/>
      <c r="G72" s="135"/>
    </row>
    <row r="73" spans="1:7" x14ac:dyDescent="0.25">
      <c r="A73" s="105" t="s">
        <v>65</v>
      </c>
      <c r="B73" s="107">
        <v>12.36</v>
      </c>
      <c r="C73" s="105"/>
      <c r="D73" s="105"/>
      <c r="E73" s="105"/>
      <c r="F73" s="105"/>
      <c r="G73" s="134"/>
    </row>
    <row r="74" spans="1:7" x14ac:dyDescent="0.25">
      <c r="A74" s="94" t="s">
        <v>66</v>
      </c>
      <c r="B74" s="96">
        <v>12.36</v>
      </c>
      <c r="C74" s="94"/>
      <c r="D74" s="94"/>
      <c r="E74" s="94"/>
      <c r="F74" s="94"/>
      <c r="G74" s="54"/>
    </row>
    <row r="75" spans="1:7" x14ac:dyDescent="0.25">
      <c r="A75" s="105" t="s">
        <v>68</v>
      </c>
      <c r="B75" s="105"/>
      <c r="C75" s="105"/>
      <c r="D75" s="105"/>
      <c r="E75" s="105"/>
      <c r="F75" s="105"/>
      <c r="G75" s="134"/>
    </row>
    <row r="76" spans="1:7" x14ac:dyDescent="0.25">
      <c r="A76" s="94" t="s">
        <v>69</v>
      </c>
      <c r="B76" s="94"/>
      <c r="C76" s="94"/>
      <c r="D76" s="94"/>
      <c r="E76" s="94"/>
      <c r="F76" s="94"/>
      <c r="G76" s="54"/>
    </row>
    <row r="77" spans="1:7" x14ac:dyDescent="0.25">
      <c r="A77" s="105" t="s">
        <v>70</v>
      </c>
      <c r="B77" s="107">
        <v>2.04</v>
      </c>
      <c r="C77" s="105"/>
      <c r="D77" s="105"/>
      <c r="E77" s="105"/>
      <c r="F77" s="105"/>
      <c r="G77" s="134"/>
    </row>
    <row r="78" spans="1:7" x14ac:dyDescent="0.25">
      <c r="A78" s="94" t="s">
        <v>71</v>
      </c>
      <c r="B78" s="96">
        <v>2.04</v>
      </c>
      <c r="C78" s="94"/>
      <c r="D78" s="94"/>
      <c r="E78" s="94"/>
      <c r="F78" s="94"/>
      <c r="G78" s="54"/>
    </row>
    <row r="79" spans="1:7" x14ac:dyDescent="0.25">
      <c r="A79" s="111" t="s">
        <v>73</v>
      </c>
      <c r="B79" s="112">
        <v>19269.54</v>
      </c>
      <c r="C79" s="112">
        <v>16250</v>
      </c>
      <c r="D79" s="112">
        <v>16250</v>
      </c>
      <c r="E79" s="112">
        <v>14728.69</v>
      </c>
      <c r="F79" s="113">
        <v>76.44</v>
      </c>
      <c r="G79" s="133">
        <v>90.64</v>
      </c>
    </row>
    <row r="80" spans="1:7" x14ac:dyDescent="0.25">
      <c r="A80" s="105" t="s">
        <v>74</v>
      </c>
      <c r="B80" s="106">
        <v>2164.9499999999998</v>
      </c>
      <c r="C80" s="105"/>
      <c r="D80" s="105"/>
      <c r="E80" s="106">
        <v>4000</v>
      </c>
      <c r="F80" s="107">
        <v>184.76</v>
      </c>
      <c r="G80" s="134"/>
    </row>
    <row r="81" spans="1:7" x14ac:dyDescent="0.25">
      <c r="A81" s="94" t="s">
        <v>75</v>
      </c>
      <c r="B81" s="95">
        <v>2002.04</v>
      </c>
      <c r="C81" s="94"/>
      <c r="D81" s="94"/>
      <c r="E81" s="95">
        <v>3222.67</v>
      </c>
      <c r="F81" s="96">
        <v>160.97</v>
      </c>
      <c r="G81" s="54"/>
    </row>
    <row r="82" spans="1:7" x14ac:dyDescent="0.25">
      <c r="A82" s="94" t="s">
        <v>76</v>
      </c>
      <c r="B82" s="94"/>
      <c r="C82" s="94"/>
      <c r="D82" s="94"/>
      <c r="E82" s="96">
        <v>517.33000000000004</v>
      </c>
      <c r="F82" s="94"/>
      <c r="G82" s="54"/>
    </row>
    <row r="83" spans="1:7" x14ac:dyDescent="0.25">
      <c r="A83" s="94" t="s">
        <v>77</v>
      </c>
      <c r="B83" s="96">
        <v>147.91</v>
      </c>
      <c r="C83" s="94"/>
      <c r="D83" s="94"/>
      <c r="E83" s="96">
        <v>260</v>
      </c>
      <c r="F83" s="96">
        <v>175.78</v>
      </c>
      <c r="G83" s="54"/>
    </row>
    <row r="84" spans="1:7" x14ac:dyDescent="0.25">
      <c r="A84" s="94" t="s">
        <v>78</v>
      </c>
      <c r="B84" s="96">
        <v>15</v>
      </c>
      <c r="C84" s="94"/>
      <c r="D84" s="94"/>
      <c r="E84" s="94"/>
      <c r="F84" s="94"/>
      <c r="G84" s="54"/>
    </row>
    <row r="85" spans="1:7" x14ac:dyDescent="0.25">
      <c r="A85" s="105" t="s">
        <v>79</v>
      </c>
      <c r="B85" s="106">
        <v>5428.68</v>
      </c>
      <c r="C85" s="105"/>
      <c r="D85" s="105"/>
      <c r="E85" s="106">
        <v>4109.3900000000003</v>
      </c>
      <c r="F85" s="107">
        <v>75.7</v>
      </c>
      <c r="G85" s="134"/>
    </row>
    <row r="86" spans="1:7" x14ac:dyDescent="0.25">
      <c r="A86" s="94" t="s">
        <v>80</v>
      </c>
      <c r="B86" s="95">
        <v>2550.9</v>
      </c>
      <c r="C86" s="94"/>
      <c r="D86" s="94"/>
      <c r="E86" s="95">
        <v>1121.99</v>
      </c>
      <c r="F86" s="96">
        <v>43.98</v>
      </c>
      <c r="G86" s="54"/>
    </row>
    <row r="87" spans="1:7" x14ac:dyDescent="0.25">
      <c r="A87" s="94" t="s">
        <v>81</v>
      </c>
      <c r="B87" s="94"/>
      <c r="C87" s="94"/>
      <c r="D87" s="94"/>
      <c r="E87" s="96">
        <v>185.09</v>
      </c>
      <c r="F87" s="94"/>
      <c r="G87" s="54"/>
    </row>
    <row r="88" spans="1:7" x14ac:dyDescent="0.25">
      <c r="A88" s="94" t="s">
        <v>82</v>
      </c>
      <c r="B88" s="95">
        <v>2413.27</v>
      </c>
      <c r="C88" s="94"/>
      <c r="D88" s="94"/>
      <c r="E88" s="95">
        <v>1554.73</v>
      </c>
      <c r="F88" s="96">
        <v>64.42</v>
      </c>
      <c r="G88" s="54"/>
    </row>
    <row r="89" spans="1:7" x14ac:dyDescent="0.25">
      <c r="A89" s="94" t="s">
        <v>83</v>
      </c>
      <c r="B89" s="96">
        <v>156.86000000000001</v>
      </c>
      <c r="C89" s="94"/>
      <c r="D89" s="94"/>
      <c r="E89" s="95">
        <v>1247.58</v>
      </c>
      <c r="F89" s="96">
        <v>795.35</v>
      </c>
      <c r="G89" s="54"/>
    </row>
    <row r="90" spans="1:7" x14ac:dyDescent="0.25">
      <c r="A90" s="94" t="s">
        <v>84</v>
      </c>
      <c r="B90" s="96">
        <v>75.680000000000007</v>
      </c>
      <c r="C90" s="94"/>
      <c r="D90" s="94"/>
      <c r="E90" s="94"/>
      <c r="F90" s="94"/>
      <c r="G90" s="54"/>
    </row>
    <row r="91" spans="1:7" x14ac:dyDescent="0.25">
      <c r="A91" s="94" t="s">
        <v>85</v>
      </c>
      <c r="B91" s="96">
        <v>231.97</v>
      </c>
      <c r="C91" s="94"/>
      <c r="D91" s="94"/>
      <c r="E91" s="94"/>
      <c r="F91" s="94"/>
      <c r="G91" s="54"/>
    </row>
    <row r="92" spans="1:7" x14ac:dyDescent="0.25">
      <c r="A92" s="105" t="s">
        <v>86</v>
      </c>
      <c r="B92" s="106">
        <v>11160.44</v>
      </c>
      <c r="C92" s="105"/>
      <c r="D92" s="105"/>
      <c r="E92" s="106">
        <v>6276.19</v>
      </c>
      <c r="F92" s="107">
        <v>56.24</v>
      </c>
      <c r="G92" s="134"/>
    </row>
    <row r="93" spans="1:7" x14ac:dyDescent="0.25">
      <c r="A93" s="94" t="s">
        <v>87</v>
      </c>
      <c r="B93" s="96">
        <v>228.43</v>
      </c>
      <c r="C93" s="94"/>
      <c r="D93" s="94"/>
      <c r="E93" s="96">
        <v>425</v>
      </c>
      <c r="F93" s="96">
        <v>186.05</v>
      </c>
      <c r="G93" s="54"/>
    </row>
    <row r="94" spans="1:7" x14ac:dyDescent="0.25">
      <c r="A94" s="94" t="s">
        <v>88</v>
      </c>
      <c r="B94" s="95">
        <v>6436.97</v>
      </c>
      <c r="C94" s="94"/>
      <c r="D94" s="94"/>
      <c r="E94" s="96">
        <v>683.75</v>
      </c>
      <c r="F94" s="96">
        <v>10.62</v>
      </c>
      <c r="G94" s="54"/>
    </row>
    <row r="95" spans="1:7" x14ac:dyDescent="0.25">
      <c r="A95" s="94" t="s">
        <v>89</v>
      </c>
      <c r="B95" s="94"/>
      <c r="C95" s="94"/>
      <c r="D95" s="94"/>
      <c r="E95" s="96">
        <v>83.41</v>
      </c>
      <c r="F95" s="94"/>
      <c r="G95" s="54"/>
    </row>
    <row r="96" spans="1:7" x14ac:dyDescent="0.25">
      <c r="A96" s="94" t="s">
        <v>90</v>
      </c>
      <c r="B96" s="95">
        <v>2172.9499999999998</v>
      </c>
      <c r="C96" s="94"/>
      <c r="D96" s="94"/>
      <c r="E96" s="95">
        <v>2557.02</v>
      </c>
      <c r="F96" s="96">
        <v>117.68</v>
      </c>
      <c r="G96" s="54"/>
    </row>
    <row r="97" spans="1:7" x14ac:dyDescent="0.25">
      <c r="A97" s="94" t="s">
        <v>92</v>
      </c>
      <c r="B97" s="96">
        <v>10.52</v>
      </c>
      <c r="C97" s="94"/>
      <c r="D97" s="94"/>
      <c r="E97" s="96">
        <v>31.56</v>
      </c>
      <c r="F97" s="96">
        <v>300</v>
      </c>
      <c r="G97" s="54"/>
    </row>
    <row r="98" spans="1:7" x14ac:dyDescent="0.25">
      <c r="A98" s="94" t="s">
        <v>93</v>
      </c>
      <c r="B98" s="96">
        <v>57.95</v>
      </c>
      <c r="C98" s="94"/>
      <c r="D98" s="94"/>
      <c r="E98" s="96">
        <v>29.05</v>
      </c>
      <c r="F98" s="96">
        <v>50.13</v>
      </c>
      <c r="G98" s="54"/>
    </row>
    <row r="99" spans="1:7" x14ac:dyDescent="0.25">
      <c r="A99" s="94" t="s">
        <v>94</v>
      </c>
      <c r="B99" s="95">
        <v>2253.62</v>
      </c>
      <c r="C99" s="94"/>
      <c r="D99" s="94"/>
      <c r="E99" s="95">
        <v>2466.4</v>
      </c>
      <c r="F99" s="96">
        <v>109.44</v>
      </c>
      <c r="G99" s="54"/>
    </row>
    <row r="100" spans="1:7" x14ac:dyDescent="0.25">
      <c r="A100" s="105" t="s">
        <v>95</v>
      </c>
      <c r="B100" s="107">
        <v>124.07</v>
      </c>
      <c r="C100" s="105"/>
      <c r="D100" s="105"/>
      <c r="E100" s="107">
        <v>65</v>
      </c>
      <c r="F100" s="107">
        <v>52.39</v>
      </c>
      <c r="G100" s="134"/>
    </row>
    <row r="101" spans="1:7" x14ac:dyDescent="0.25">
      <c r="A101" s="94" t="s">
        <v>96</v>
      </c>
      <c r="B101" s="96">
        <v>124.07</v>
      </c>
      <c r="C101" s="94"/>
      <c r="D101" s="94"/>
      <c r="E101" s="96">
        <v>65</v>
      </c>
      <c r="F101" s="96">
        <v>52.39</v>
      </c>
      <c r="G101" s="54"/>
    </row>
    <row r="102" spans="1:7" x14ac:dyDescent="0.25">
      <c r="A102" s="105" t="s">
        <v>97</v>
      </c>
      <c r="B102" s="107">
        <v>391.4</v>
      </c>
      <c r="C102" s="105"/>
      <c r="D102" s="105"/>
      <c r="E102" s="107">
        <v>278.11</v>
      </c>
      <c r="F102" s="107">
        <v>71.06</v>
      </c>
      <c r="G102" s="134"/>
    </row>
    <row r="103" spans="1:7" x14ac:dyDescent="0.25">
      <c r="A103" s="94" t="s">
        <v>98</v>
      </c>
      <c r="B103" s="96">
        <v>44.03</v>
      </c>
      <c r="C103" s="94"/>
      <c r="D103" s="94"/>
      <c r="E103" s="96">
        <v>14.48</v>
      </c>
      <c r="F103" s="96">
        <v>32.89</v>
      </c>
      <c r="G103" s="54"/>
    </row>
    <row r="104" spans="1:7" x14ac:dyDescent="0.25">
      <c r="A104" s="94" t="s">
        <v>99</v>
      </c>
      <c r="B104" s="94"/>
      <c r="C104" s="94"/>
      <c r="D104" s="94"/>
      <c r="E104" s="96">
        <v>163.22</v>
      </c>
      <c r="F104" s="94"/>
      <c r="G104" s="54"/>
    </row>
    <row r="105" spans="1:7" x14ac:dyDescent="0.25">
      <c r="A105" s="94" t="s">
        <v>100</v>
      </c>
      <c r="B105" s="94"/>
      <c r="C105" s="94"/>
      <c r="D105" s="94"/>
      <c r="E105" s="96">
        <v>100</v>
      </c>
      <c r="F105" s="94"/>
      <c r="G105" s="54"/>
    </row>
    <row r="106" spans="1:7" x14ac:dyDescent="0.25">
      <c r="A106" s="94" t="s">
        <v>101</v>
      </c>
      <c r="B106" s="96">
        <v>33.18</v>
      </c>
      <c r="C106" s="94"/>
      <c r="D106" s="94"/>
      <c r="E106" s="94"/>
      <c r="F106" s="94"/>
      <c r="G106" s="54"/>
    </row>
    <row r="107" spans="1:7" x14ac:dyDescent="0.25">
      <c r="A107" s="94" t="s">
        <v>103</v>
      </c>
      <c r="B107" s="96">
        <v>314.19</v>
      </c>
      <c r="C107" s="94"/>
      <c r="D107" s="94"/>
      <c r="E107" s="96">
        <v>0.41</v>
      </c>
      <c r="F107" s="96">
        <v>0.13</v>
      </c>
      <c r="G107" s="54"/>
    </row>
    <row r="108" spans="1:7" x14ac:dyDescent="0.25">
      <c r="A108" s="111" t="s">
        <v>104</v>
      </c>
      <c r="B108" s="113">
        <v>7</v>
      </c>
      <c r="C108" s="113">
        <v>100</v>
      </c>
      <c r="D108" s="113">
        <v>100</v>
      </c>
      <c r="E108" s="113">
        <v>19.420000000000002</v>
      </c>
      <c r="F108" s="113">
        <v>277.43</v>
      </c>
      <c r="G108" s="133">
        <v>19.420000000000002</v>
      </c>
    </row>
    <row r="109" spans="1:7" x14ac:dyDescent="0.25">
      <c r="A109" s="105" t="s">
        <v>105</v>
      </c>
      <c r="B109" s="107">
        <v>7</v>
      </c>
      <c r="C109" s="105"/>
      <c r="D109" s="105"/>
      <c r="E109" s="107">
        <v>19.420000000000002</v>
      </c>
      <c r="F109" s="107">
        <v>277.43</v>
      </c>
      <c r="G109" s="134"/>
    </row>
    <row r="110" spans="1:7" x14ac:dyDescent="0.25">
      <c r="A110" s="94" t="s">
        <v>106</v>
      </c>
      <c r="B110" s="96">
        <v>7</v>
      </c>
      <c r="C110" s="94"/>
      <c r="D110" s="94"/>
      <c r="E110" s="96">
        <v>19.420000000000002</v>
      </c>
      <c r="F110" s="96">
        <v>277.43</v>
      </c>
      <c r="G110" s="54"/>
    </row>
    <row r="111" spans="1:7" x14ac:dyDescent="0.25">
      <c r="A111" s="111" t="s">
        <v>114</v>
      </c>
      <c r="B111" s="111"/>
      <c r="C111" s="113">
        <v>100</v>
      </c>
      <c r="D111" s="113">
        <v>100</v>
      </c>
      <c r="E111" s="111"/>
      <c r="F111" s="111"/>
      <c r="G111" s="135"/>
    </row>
    <row r="112" spans="1:7" x14ac:dyDescent="0.25">
      <c r="A112" s="109" t="s">
        <v>117</v>
      </c>
      <c r="B112" s="114">
        <v>119.18</v>
      </c>
      <c r="C112" s="110">
        <v>2136.04</v>
      </c>
      <c r="D112" s="110">
        <v>2136.04</v>
      </c>
      <c r="E112" s="110">
        <v>1958.02</v>
      </c>
      <c r="F112" s="110">
        <v>1642.91</v>
      </c>
      <c r="G112" s="132">
        <v>91.67</v>
      </c>
    </row>
    <row r="113" spans="1:7" x14ac:dyDescent="0.25">
      <c r="A113" s="111" t="s">
        <v>121</v>
      </c>
      <c r="B113" s="113">
        <v>119.18</v>
      </c>
      <c r="C113" s="112">
        <v>2136.04</v>
      </c>
      <c r="D113" s="112">
        <v>2136.04</v>
      </c>
      <c r="E113" s="112">
        <v>1958.02</v>
      </c>
      <c r="F113" s="112">
        <v>1642.91</v>
      </c>
      <c r="G113" s="133">
        <v>91.67</v>
      </c>
    </row>
    <row r="114" spans="1:7" x14ac:dyDescent="0.25">
      <c r="A114" s="105" t="s">
        <v>122</v>
      </c>
      <c r="B114" s="107">
        <v>119.18</v>
      </c>
      <c r="C114" s="105"/>
      <c r="D114" s="105"/>
      <c r="E114" s="106">
        <v>1891.78</v>
      </c>
      <c r="F114" s="106">
        <v>1587.33</v>
      </c>
      <c r="G114" s="134"/>
    </row>
    <row r="115" spans="1:7" x14ac:dyDescent="0.25">
      <c r="A115" s="94" t="s">
        <v>123</v>
      </c>
      <c r="B115" s="94"/>
      <c r="C115" s="94"/>
      <c r="D115" s="94"/>
      <c r="E115" s="96">
        <v>506.9</v>
      </c>
      <c r="F115" s="94"/>
      <c r="G115" s="54"/>
    </row>
    <row r="116" spans="1:7" x14ac:dyDescent="0.25">
      <c r="A116" s="94" t="s">
        <v>124</v>
      </c>
      <c r="B116" s="96">
        <v>119.18</v>
      </c>
      <c r="C116" s="94"/>
      <c r="D116" s="94"/>
      <c r="E116" s="94"/>
      <c r="F116" s="94"/>
      <c r="G116" s="54"/>
    </row>
    <row r="117" spans="1:7" x14ac:dyDescent="0.25">
      <c r="A117" s="94" t="s">
        <v>125</v>
      </c>
      <c r="B117" s="94"/>
      <c r="C117" s="94"/>
      <c r="D117" s="94"/>
      <c r="E117" s="95">
        <v>1384.88</v>
      </c>
      <c r="F117" s="94"/>
      <c r="G117" s="54"/>
    </row>
    <row r="118" spans="1:7" x14ac:dyDescent="0.25">
      <c r="A118" s="105" t="s">
        <v>126</v>
      </c>
      <c r="B118" s="105"/>
      <c r="C118" s="105"/>
      <c r="D118" s="105"/>
      <c r="E118" s="107">
        <v>66.239999999999995</v>
      </c>
      <c r="F118" s="105"/>
      <c r="G118" s="134"/>
    </row>
    <row r="119" spans="1:7" x14ac:dyDescent="0.25">
      <c r="A119" s="94" t="s">
        <v>127</v>
      </c>
      <c r="B119" s="94"/>
      <c r="C119" s="94"/>
      <c r="D119" s="94"/>
      <c r="E119" s="96">
        <v>66.239999999999995</v>
      </c>
      <c r="F119" s="94"/>
      <c r="G119" s="54"/>
    </row>
    <row r="120" spans="1:7" x14ac:dyDescent="0.25">
      <c r="A120" s="101" t="s">
        <v>171</v>
      </c>
      <c r="B120" s="102">
        <v>21098.06</v>
      </c>
      <c r="C120" s="102">
        <v>142542.26</v>
      </c>
      <c r="D120" s="102">
        <v>142542.26</v>
      </c>
      <c r="E120" s="102">
        <v>109644.65</v>
      </c>
      <c r="F120" s="129">
        <v>519.69000000000005</v>
      </c>
      <c r="G120" s="130">
        <v>76.92</v>
      </c>
    </row>
    <row r="121" spans="1:7" x14ac:dyDescent="0.25">
      <c r="A121" s="103" t="s">
        <v>172</v>
      </c>
      <c r="B121" s="108">
        <v>403.08</v>
      </c>
      <c r="C121" s="104">
        <v>76281</v>
      </c>
      <c r="D121" s="104">
        <v>76281</v>
      </c>
      <c r="E121" s="104">
        <v>64592.51</v>
      </c>
      <c r="F121" s="104">
        <v>16024.74</v>
      </c>
      <c r="G121" s="131">
        <v>84.68</v>
      </c>
    </row>
    <row r="122" spans="1:7" x14ac:dyDescent="0.25">
      <c r="A122" s="94" t="s">
        <v>154</v>
      </c>
      <c r="B122" s="96">
        <v>250</v>
      </c>
      <c r="C122" s="95">
        <v>75250</v>
      </c>
      <c r="D122" s="95">
        <v>75250</v>
      </c>
      <c r="E122" s="95">
        <v>63650</v>
      </c>
      <c r="F122" s="95">
        <v>25460</v>
      </c>
      <c r="G122" s="57">
        <v>84.58</v>
      </c>
    </row>
    <row r="123" spans="1:7" x14ac:dyDescent="0.25">
      <c r="A123" s="109" t="s">
        <v>117</v>
      </c>
      <c r="B123" s="114">
        <v>250</v>
      </c>
      <c r="C123" s="110">
        <v>75250</v>
      </c>
      <c r="D123" s="110">
        <v>75250</v>
      </c>
      <c r="E123" s="110">
        <v>63650</v>
      </c>
      <c r="F123" s="110">
        <v>25460</v>
      </c>
      <c r="G123" s="132">
        <v>84.58</v>
      </c>
    </row>
    <row r="124" spans="1:7" x14ac:dyDescent="0.25">
      <c r="A124" s="111" t="s">
        <v>118</v>
      </c>
      <c r="B124" s="113">
        <v>250</v>
      </c>
      <c r="C124" s="113">
        <v>250</v>
      </c>
      <c r="D124" s="113">
        <v>250</v>
      </c>
      <c r="E124" s="113">
        <v>250</v>
      </c>
      <c r="F124" s="113">
        <v>100</v>
      </c>
      <c r="G124" s="133">
        <v>100</v>
      </c>
    </row>
    <row r="125" spans="1:7" x14ac:dyDescent="0.25">
      <c r="A125" s="105" t="s">
        <v>119</v>
      </c>
      <c r="B125" s="107">
        <v>250</v>
      </c>
      <c r="C125" s="105"/>
      <c r="D125" s="105"/>
      <c r="E125" s="107">
        <v>250</v>
      </c>
      <c r="F125" s="107">
        <v>100</v>
      </c>
      <c r="G125" s="134"/>
    </row>
    <row r="126" spans="1:7" x14ac:dyDescent="0.25">
      <c r="A126" s="94" t="s">
        <v>120</v>
      </c>
      <c r="B126" s="96">
        <v>250</v>
      </c>
      <c r="C126" s="94"/>
      <c r="D126" s="94"/>
      <c r="E126" s="96">
        <v>250</v>
      </c>
      <c r="F126" s="96">
        <v>100</v>
      </c>
      <c r="G126" s="54"/>
    </row>
    <row r="127" spans="1:7" x14ac:dyDescent="0.25">
      <c r="A127" s="111" t="s">
        <v>128</v>
      </c>
      <c r="B127" s="111"/>
      <c r="C127" s="112">
        <v>75000</v>
      </c>
      <c r="D127" s="112">
        <v>75000</v>
      </c>
      <c r="E127" s="112">
        <v>63400</v>
      </c>
      <c r="F127" s="111"/>
      <c r="G127" s="133">
        <v>84.53</v>
      </c>
    </row>
    <row r="128" spans="1:7" x14ac:dyDescent="0.25">
      <c r="A128" s="105" t="s">
        <v>129</v>
      </c>
      <c r="B128" s="105"/>
      <c r="C128" s="105"/>
      <c r="D128" s="105"/>
      <c r="E128" s="106">
        <v>63400</v>
      </c>
      <c r="F128" s="105"/>
      <c r="G128" s="134"/>
    </row>
    <row r="129" spans="1:7" x14ac:dyDescent="0.25">
      <c r="A129" s="94" t="s">
        <v>130</v>
      </c>
      <c r="B129" s="94"/>
      <c r="C129" s="94"/>
      <c r="D129" s="94"/>
      <c r="E129" s="95">
        <v>63400</v>
      </c>
      <c r="F129" s="94"/>
      <c r="G129" s="54"/>
    </row>
    <row r="130" spans="1:7" x14ac:dyDescent="0.25">
      <c r="A130" s="94" t="s">
        <v>156</v>
      </c>
      <c r="B130" s="96">
        <v>153.08000000000001</v>
      </c>
      <c r="C130" s="95">
        <v>1031</v>
      </c>
      <c r="D130" s="95">
        <v>1031</v>
      </c>
      <c r="E130" s="96">
        <v>942.51</v>
      </c>
      <c r="F130" s="96">
        <v>615.70000000000005</v>
      </c>
      <c r="G130" s="57">
        <v>91.42</v>
      </c>
    </row>
    <row r="131" spans="1:7" x14ac:dyDescent="0.25">
      <c r="A131" s="109" t="s">
        <v>63</v>
      </c>
      <c r="B131" s="114">
        <v>153.08000000000001</v>
      </c>
      <c r="C131" s="114">
        <v>500</v>
      </c>
      <c r="D131" s="114">
        <v>500</v>
      </c>
      <c r="E131" s="114">
        <v>411.51</v>
      </c>
      <c r="F131" s="114">
        <v>268.82</v>
      </c>
      <c r="G131" s="132">
        <v>82.3</v>
      </c>
    </row>
    <row r="132" spans="1:7" x14ac:dyDescent="0.25">
      <c r="A132" s="111" t="s">
        <v>73</v>
      </c>
      <c r="B132" s="113">
        <v>153.08000000000001</v>
      </c>
      <c r="C132" s="113">
        <v>500</v>
      </c>
      <c r="D132" s="113">
        <v>500</v>
      </c>
      <c r="E132" s="113">
        <v>411.51</v>
      </c>
      <c r="F132" s="113">
        <v>268.82</v>
      </c>
      <c r="G132" s="133">
        <v>82.3</v>
      </c>
    </row>
    <row r="133" spans="1:7" x14ac:dyDescent="0.25">
      <c r="A133" s="105" t="s">
        <v>79</v>
      </c>
      <c r="B133" s="105"/>
      <c r="C133" s="105"/>
      <c r="D133" s="105"/>
      <c r="E133" s="107">
        <v>100</v>
      </c>
      <c r="F133" s="105"/>
      <c r="G133" s="134"/>
    </row>
    <row r="134" spans="1:7" x14ac:dyDescent="0.25">
      <c r="A134" s="94" t="s">
        <v>80</v>
      </c>
      <c r="B134" s="94"/>
      <c r="C134" s="94"/>
      <c r="D134" s="94"/>
      <c r="E134" s="96">
        <v>100</v>
      </c>
      <c r="F134" s="94"/>
      <c r="G134" s="54"/>
    </row>
    <row r="135" spans="1:7" x14ac:dyDescent="0.25">
      <c r="A135" s="105" t="s">
        <v>97</v>
      </c>
      <c r="B135" s="107">
        <v>153.08000000000001</v>
      </c>
      <c r="C135" s="105"/>
      <c r="D135" s="105"/>
      <c r="E135" s="107">
        <v>311.51</v>
      </c>
      <c r="F135" s="107">
        <v>203.49</v>
      </c>
      <c r="G135" s="134"/>
    </row>
    <row r="136" spans="1:7" x14ac:dyDescent="0.25">
      <c r="A136" s="94" t="s">
        <v>99</v>
      </c>
      <c r="B136" s="96">
        <v>153.08000000000001</v>
      </c>
      <c r="C136" s="94"/>
      <c r="D136" s="94"/>
      <c r="E136" s="96">
        <v>311.51</v>
      </c>
      <c r="F136" s="96">
        <v>203.49</v>
      </c>
      <c r="G136" s="54"/>
    </row>
    <row r="137" spans="1:7" x14ac:dyDescent="0.25">
      <c r="A137" s="109" t="s">
        <v>117</v>
      </c>
      <c r="B137" s="109"/>
      <c r="C137" s="114">
        <v>531</v>
      </c>
      <c r="D137" s="114">
        <v>531</v>
      </c>
      <c r="E137" s="114">
        <v>531</v>
      </c>
      <c r="F137" s="109"/>
      <c r="G137" s="132">
        <v>100</v>
      </c>
    </row>
    <row r="138" spans="1:7" x14ac:dyDescent="0.25">
      <c r="A138" s="111" t="s">
        <v>121</v>
      </c>
      <c r="B138" s="111"/>
      <c r="C138" s="113">
        <v>531</v>
      </c>
      <c r="D138" s="113">
        <v>531</v>
      </c>
      <c r="E138" s="113">
        <v>531</v>
      </c>
      <c r="F138" s="111"/>
      <c r="G138" s="133">
        <v>100</v>
      </c>
    </row>
    <row r="139" spans="1:7" x14ac:dyDescent="0.25">
      <c r="A139" s="105" t="s">
        <v>126</v>
      </c>
      <c r="B139" s="105"/>
      <c r="C139" s="105"/>
      <c r="D139" s="105"/>
      <c r="E139" s="107">
        <v>531</v>
      </c>
      <c r="F139" s="105"/>
      <c r="G139" s="134"/>
    </row>
    <row r="140" spans="1:7" ht="26.25" x14ac:dyDescent="0.25">
      <c r="A140" s="94" t="s">
        <v>127</v>
      </c>
      <c r="B140" s="94"/>
      <c r="C140" s="94"/>
      <c r="D140" s="94"/>
      <c r="E140" s="96">
        <v>531</v>
      </c>
      <c r="F140" s="94"/>
      <c r="G140" s="54"/>
    </row>
    <row r="141" spans="1:7" ht="26.25" x14ac:dyDescent="0.25">
      <c r="A141" s="103" t="s">
        <v>173</v>
      </c>
      <c r="B141" s="104">
        <v>3348.98</v>
      </c>
      <c r="C141" s="104">
        <v>4053.96</v>
      </c>
      <c r="D141" s="104">
        <v>4053.96</v>
      </c>
      <c r="E141" s="104">
        <v>4053.96</v>
      </c>
      <c r="F141" s="108">
        <v>121.05</v>
      </c>
      <c r="G141" s="131">
        <v>100</v>
      </c>
    </row>
    <row r="142" spans="1:7" x14ac:dyDescent="0.25">
      <c r="A142" s="94" t="s">
        <v>156</v>
      </c>
      <c r="B142" s="95">
        <v>3348.98</v>
      </c>
      <c r="C142" s="95">
        <v>4053.96</v>
      </c>
      <c r="D142" s="95">
        <v>4053.96</v>
      </c>
      <c r="E142" s="95">
        <v>4053.96</v>
      </c>
      <c r="F142" s="96">
        <v>121.05</v>
      </c>
      <c r="G142" s="57">
        <v>100</v>
      </c>
    </row>
    <row r="143" spans="1:7" x14ac:dyDescent="0.25">
      <c r="A143" s="109" t="s">
        <v>63</v>
      </c>
      <c r="B143" s="110">
        <v>3348.98</v>
      </c>
      <c r="C143" s="110">
        <v>4053.96</v>
      </c>
      <c r="D143" s="110">
        <v>4053.96</v>
      </c>
      <c r="E143" s="110">
        <v>4053.96</v>
      </c>
      <c r="F143" s="114">
        <v>121.05</v>
      </c>
      <c r="G143" s="132">
        <v>100</v>
      </c>
    </row>
    <row r="144" spans="1:7" x14ac:dyDescent="0.25">
      <c r="A144" s="111" t="s">
        <v>73</v>
      </c>
      <c r="B144" s="112">
        <v>3348.98</v>
      </c>
      <c r="C144" s="112">
        <v>4053.96</v>
      </c>
      <c r="D144" s="112">
        <v>4053.96</v>
      </c>
      <c r="E144" s="112">
        <v>4053.96</v>
      </c>
      <c r="F144" s="113">
        <v>121.05</v>
      </c>
      <c r="G144" s="133">
        <v>100</v>
      </c>
    </row>
    <row r="145" spans="1:7" x14ac:dyDescent="0.25">
      <c r="A145" s="105" t="s">
        <v>86</v>
      </c>
      <c r="B145" s="106">
        <v>3348.98</v>
      </c>
      <c r="C145" s="105"/>
      <c r="D145" s="105"/>
      <c r="E145" s="106">
        <v>4053.96</v>
      </c>
      <c r="F145" s="107">
        <v>121.05</v>
      </c>
      <c r="G145" s="134"/>
    </row>
    <row r="146" spans="1:7" x14ac:dyDescent="0.25">
      <c r="A146" s="94" t="s">
        <v>88</v>
      </c>
      <c r="B146" s="95">
        <v>3327.94</v>
      </c>
      <c r="C146" s="94"/>
      <c r="D146" s="94"/>
      <c r="E146" s="95">
        <v>3977.5</v>
      </c>
      <c r="F146" s="96">
        <v>119.52</v>
      </c>
      <c r="G146" s="54"/>
    </row>
    <row r="147" spans="1:7" x14ac:dyDescent="0.25">
      <c r="A147" s="94" t="s">
        <v>92</v>
      </c>
      <c r="B147" s="96">
        <v>21.04</v>
      </c>
      <c r="C147" s="94"/>
      <c r="D147" s="94"/>
      <c r="E147" s="94"/>
      <c r="F147" s="94"/>
      <c r="G147" s="54"/>
    </row>
    <row r="148" spans="1:7" x14ac:dyDescent="0.25">
      <c r="A148" s="94" t="s">
        <v>94</v>
      </c>
      <c r="B148" s="94"/>
      <c r="C148" s="94"/>
      <c r="D148" s="94"/>
      <c r="E148" s="96">
        <v>76.459999999999994</v>
      </c>
      <c r="F148" s="94"/>
      <c r="G148" s="54"/>
    </row>
    <row r="149" spans="1:7" x14ac:dyDescent="0.25">
      <c r="A149" s="103" t="s">
        <v>174</v>
      </c>
      <c r="B149" s="108">
        <v>503.13</v>
      </c>
      <c r="C149" s="104">
        <v>3200</v>
      </c>
      <c r="D149" s="104">
        <v>3200</v>
      </c>
      <c r="E149" s="108">
        <v>800</v>
      </c>
      <c r="F149" s="108">
        <v>159</v>
      </c>
      <c r="G149" s="131">
        <v>25</v>
      </c>
    </row>
    <row r="150" spans="1:7" x14ac:dyDescent="0.25">
      <c r="A150" s="94" t="s">
        <v>156</v>
      </c>
      <c r="B150" s="96">
        <v>503.13</v>
      </c>
      <c r="C150" s="95">
        <v>3200</v>
      </c>
      <c r="D150" s="95">
        <v>3200</v>
      </c>
      <c r="E150" s="96">
        <v>800</v>
      </c>
      <c r="F150" s="96">
        <v>159</v>
      </c>
      <c r="G150" s="57">
        <v>25</v>
      </c>
    </row>
    <row r="151" spans="1:7" x14ac:dyDescent="0.25">
      <c r="A151" s="109" t="s">
        <v>63</v>
      </c>
      <c r="B151" s="114">
        <v>104.97</v>
      </c>
      <c r="C151" s="110">
        <v>1500</v>
      </c>
      <c r="D151" s="110">
        <v>1500</v>
      </c>
      <c r="E151" s="109"/>
      <c r="F151" s="109"/>
      <c r="G151" s="136"/>
    </row>
    <row r="152" spans="1:7" x14ac:dyDescent="0.25">
      <c r="A152" s="111" t="s">
        <v>73</v>
      </c>
      <c r="B152" s="113">
        <v>104.97</v>
      </c>
      <c r="C152" s="112">
        <v>1500</v>
      </c>
      <c r="D152" s="112">
        <v>1500</v>
      </c>
      <c r="E152" s="111"/>
      <c r="F152" s="111"/>
      <c r="G152" s="135"/>
    </row>
    <row r="153" spans="1:7" x14ac:dyDescent="0.25">
      <c r="A153" s="105" t="s">
        <v>74</v>
      </c>
      <c r="B153" s="107">
        <v>79.650000000000006</v>
      </c>
      <c r="C153" s="105"/>
      <c r="D153" s="105"/>
      <c r="E153" s="105"/>
      <c r="F153" s="105"/>
      <c r="G153" s="134"/>
    </row>
    <row r="154" spans="1:7" x14ac:dyDescent="0.25">
      <c r="A154" s="94" t="s">
        <v>75</v>
      </c>
      <c r="B154" s="96">
        <v>79.650000000000006</v>
      </c>
      <c r="C154" s="94"/>
      <c r="D154" s="94"/>
      <c r="E154" s="94"/>
      <c r="F154" s="94"/>
      <c r="G154" s="54"/>
    </row>
    <row r="155" spans="1:7" x14ac:dyDescent="0.25">
      <c r="A155" s="105" t="s">
        <v>97</v>
      </c>
      <c r="B155" s="107">
        <v>25.32</v>
      </c>
      <c r="C155" s="105"/>
      <c r="D155" s="105"/>
      <c r="E155" s="105"/>
      <c r="F155" s="105"/>
      <c r="G155" s="134"/>
    </row>
    <row r="156" spans="1:7" x14ac:dyDescent="0.25">
      <c r="A156" s="94" t="s">
        <v>99</v>
      </c>
      <c r="B156" s="96">
        <v>25.32</v>
      </c>
      <c r="C156" s="94"/>
      <c r="D156" s="94"/>
      <c r="E156" s="94"/>
      <c r="F156" s="94"/>
      <c r="G156" s="54"/>
    </row>
    <row r="157" spans="1:7" x14ac:dyDescent="0.25">
      <c r="A157" s="109" t="s">
        <v>117</v>
      </c>
      <c r="B157" s="114">
        <v>398.16</v>
      </c>
      <c r="C157" s="110">
        <v>1700</v>
      </c>
      <c r="D157" s="110">
        <v>1700</v>
      </c>
      <c r="E157" s="114">
        <v>800</v>
      </c>
      <c r="F157" s="114">
        <v>200.92</v>
      </c>
      <c r="G157" s="132">
        <v>47.06</v>
      </c>
    </row>
    <row r="158" spans="1:7" x14ac:dyDescent="0.25">
      <c r="A158" s="111" t="s">
        <v>121</v>
      </c>
      <c r="B158" s="113">
        <v>398.16</v>
      </c>
      <c r="C158" s="112">
        <v>1700</v>
      </c>
      <c r="D158" s="112">
        <v>1700</v>
      </c>
      <c r="E158" s="113">
        <v>800</v>
      </c>
      <c r="F158" s="113">
        <v>200.92</v>
      </c>
      <c r="G158" s="133">
        <v>47.06</v>
      </c>
    </row>
    <row r="159" spans="1:7" x14ac:dyDescent="0.25">
      <c r="A159" s="105" t="s">
        <v>122</v>
      </c>
      <c r="B159" s="107">
        <v>398.16</v>
      </c>
      <c r="C159" s="105"/>
      <c r="D159" s="105"/>
      <c r="E159" s="107">
        <v>800</v>
      </c>
      <c r="F159" s="107">
        <v>200.92</v>
      </c>
      <c r="G159" s="134"/>
    </row>
    <row r="160" spans="1:7" x14ac:dyDescent="0.25">
      <c r="A160" s="94" t="s">
        <v>123</v>
      </c>
      <c r="B160" s="96">
        <v>398.16</v>
      </c>
      <c r="C160" s="94"/>
      <c r="D160" s="94"/>
      <c r="E160" s="96">
        <v>800</v>
      </c>
      <c r="F160" s="96">
        <v>200.92</v>
      </c>
      <c r="G160" s="54"/>
    </row>
    <row r="161" spans="1:7" x14ac:dyDescent="0.25">
      <c r="A161" s="103" t="s">
        <v>175</v>
      </c>
      <c r="B161" s="104">
        <v>4690</v>
      </c>
      <c r="C161" s="104">
        <v>10500</v>
      </c>
      <c r="D161" s="104">
        <v>10500</v>
      </c>
      <c r="E161" s="104">
        <v>6755</v>
      </c>
      <c r="F161" s="108">
        <v>144.03</v>
      </c>
      <c r="G161" s="131">
        <v>64.33</v>
      </c>
    </row>
    <row r="162" spans="1:7" x14ac:dyDescent="0.25">
      <c r="A162" s="94" t="s">
        <v>156</v>
      </c>
      <c r="B162" s="95">
        <v>4690</v>
      </c>
      <c r="C162" s="95">
        <v>10500</v>
      </c>
      <c r="D162" s="95">
        <v>10500</v>
      </c>
      <c r="E162" s="95">
        <v>6755</v>
      </c>
      <c r="F162" s="96">
        <v>144.03</v>
      </c>
      <c r="G162" s="57">
        <v>64.33</v>
      </c>
    </row>
    <row r="163" spans="1:7" x14ac:dyDescent="0.25">
      <c r="A163" s="109" t="s">
        <v>63</v>
      </c>
      <c r="B163" s="110">
        <v>4690</v>
      </c>
      <c r="C163" s="110">
        <v>10500</v>
      </c>
      <c r="D163" s="110">
        <v>10500</v>
      </c>
      <c r="E163" s="110">
        <v>6755</v>
      </c>
      <c r="F163" s="114">
        <v>144.03</v>
      </c>
      <c r="G163" s="132">
        <v>64.33</v>
      </c>
    </row>
    <row r="164" spans="1:7" x14ac:dyDescent="0.25">
      <c r="A164" s="111" t="s">
        <v>73</v>
      </c>
      <c r="B164" s="112">
        <v>4690</v>
      </c>
      <c r="C164" s="112">
        <v>10500</v>
      </c>
      <c r="D164" s="112">
        <v>10500</v>
      </c>
      <c r="E164" s="112">
        <v>6755</v>
      </c>
      <c r="F164" s="113">
        <v>144.03</v>
      </c>
      <c r="G164" s="133">
        <v>64.33</v>
      </c>
    </row>
    <row r="165" spans="1:7" x14ac:dyDescent="0.25">
      <c r="A165" s="105" t="s">
        <v>74</v>
      </c>
      <c r="B165" s="107">
        <v>540</v>
      </c>
      <c r="C165" s="105"/>
      <c r="D165" s="105"/>
      <c r="E165" s="106">
        <v>1000</v>
      </c>
      <c r="F165" s="107">
        <v>185.19</v>
      </c>
      <c r="G165" s="134"/>
    </row>
    <row r="166" spans="1:7" x14ac:dyDescent="0.25">
      <c r="A166" s="94" t="s">
        <v>75</v>
      </c>
      <c r="B166" s="96">
        <v>540</v>
      </c>
      <c r="C166" s="94"/>
      <c r="D166" s="94"/>
      <c r="E166" s="95">
        <v>1000</v>
      </c>
      <c r="F166" s="96">
        <v>185.19</v>
      </c>
      <c r="G166" s="54"/>
    </row>
    <row r="167" spans="1:7" x14ac:dyDescent="0.25">
      <c r="A167" s="105" t="s">
        <v>86</v>
      </c>
      <c r="B167" s="106">
        <v>4150</v>
      </c>
      <c r="C167" s="105"/>
      <c r="D167" s="105"/>
      <c r="E167" s="106">
        <v>5755</v>
      </c>
      <c r="F167" s="107">
        <v>138.66999999999999</v>
      </c>
      <c r="G167" s="134"/>
    </row>
    <row r="168" spans="1:7" x14ac:dyDescent="0.25">
      <c r="A168" s="94" t="s">
        <v>87</v>
      </c>
      <c r="B168" s="95">
        <v>4150</v>
      </c>
      <c r="C168" s="94"/>
      <c r="D168" s="94"/>
      <c r="E168" s="95">
        <v>5755</v>
      </c>
      <c r="F168" s="96">
        <v>138.66999999999999</v>
      </c>
      <c r="G168" s="54"/>
    </row>
    <row r="169" spans="1:7" x14ac:dyDescent="0.25">
      <c r="A169" s="103" t="s">
        <v>176</v>
      </c>
      <c r="B169" s="104">
        <v>3604.95</v>
      </c>
      <c r="C169" s="104">
        <v>19090.95</v>
      </c>
      <c r="D169" s="104">
        <v>19090.95</v>
      </c>
      <c r="E169" s="104">
        <v>14279.91</v>
      </c>
      <c r="F169" s="108">
        <v>396.12</v>
      </c>
      <c r="G169" s="131">
        <v>74.8</v>
      </c>
    </row>
    <row r="170" spans="1:7" x14ac:dyDescent="0.25">
      <c r="A170" s="94" t="s">
        <v>156</v>
      </c>
      <c r="B170" s="95">
        <v>3604.95</v>
      </c>
      <c r="C170" s="95">
        <v>19090.95</v>
      </c>
      <c r="D170" s="95">
        <v>19090.95</v>
      </c>
      <c r="E170" s="95">
        <v>14279.91</v>
      </c>
      <c r="F170" s="96">
        <v>396.12</v>
      </c>
      <c r="G170" s="57">
        <v>74.8</v>
      </c>
    </row>
    <row r="171" spans="1:7" x14ac:dyDescent="0.25">
      <c r="A171" s="109" t="s">
        <v>63</v>
      </c>
      <c r="B171" s="110">
        <v>3156.82</v>
      </c>
      <c r="C171" s="110">
        <v>17590.95</v>
      </c>
      <c r="D171" s="110">
        <v>17590.95</v>
      </c>
      <c r="E171" s="110">
        <v>13292.87</v>
      </c>
      <c r="F171" s="114">
        <v>421.08</v>
      </c>
      <c r="G171" s="132">
        <v>75.569999999999993</v>
      </c>
    </row>
    <row r="172" spans="1:7" x14ac:dyDescent="0.25">
      <c r="A172" s="111" t="s">
        <v>64</v>
      </c>
      <c r="B172" s="113">
        <v>344.02</v>
      </c>
      <c r="C172" s="113">
        <v>500</v>
      </c>
      <c r="D172" s="113">
        <v>500</v>
      </c>
      <c r="E172" s="113">
        <v>161.02000000000001</v>
      </c>
      <c r="F172" s="113">
        <v>46.81</v>
      </c>
      <c r="G172" s="133">
        <v>32.200000000000003</v>
      </c>
    </row>
    <row r="173" spans="1:7" x14ac:dyDescent="0.25">
      <c r="A173" s="105" t="s">
        <v>68</v>
      </c>
      <c r="B173" s="107">
        <v>344.02</v>
      </c>
      <c r="C173" s="105"/>
      <c r="D173" s="105"/>
      <c r="E173" s="107">
        <v>161.02000000000001</v>
      </c>
      <c r="F173" s="107">
        <v>46.81</v>
      </c>
      <c r="G173" s="134"/>
    </row>
    <row r="174" spans="1:7" x14ac:dyDescent="0.25">
      <c r="A174" s="94" t="s">
        <v>69</v>
      </c>
      <c r="B174" s="96">
        <v>344.02</v>
      </c>
      <c r="C174" s="94"/>
      <c r="D174" s="94"/>
      <c r="E174" s="96">
        <v>161.02000000000001</v>
      </c>
      <c r="F174" s="96">
        <v>46.81</v>
      </c>
      <c r="G174" s="54"/>
    </row>
    <row r="175" spans="1:7" x14ac:dyDescent="0.25">
      <c r="A175" s="111" t="s">
        <v>73</v>
      </c>
      <c r="B175" s="112">
        <v>1904.91</v>
      </c>
      <c r="C175" s="112">
        <v>11081.87</v>
      </c>
      <c r="D175" s="112">
        <v>11081.87</v>
      </c>
      <c r="E175" s="112">
        <v>8829.9699999999993</v>
      </c>
      <c r="F175" s="113">
        <v>463.54</v>
      </c>
      <c r="G175" s="133">
        <v>79.680000000000007</v>
      </c>
    </row>
    <row r="176" spans="1:7" x14ac:dyDescent="0.25">
      <c r="A176" s="105" t="s">
        <v>74</v>
      </c>
      <c r="B176" s="107">
        <v>253.76</v>
      </c>
      <c r="C176" s="105"/>
      <c r="D176" s="105"/>
      <c r="E176" s="107">
        <v>785.7</v>
      </c>
      <c r="F176" s="107">
        <v>309.62</v>
      </c>
      <c r="G176" s="134"/>
    </row>
    <row r="177" spans="1:7" x14ac:dyDescent="0.25">
      <c r="A177" s="94" t="s">
        <v>75</v>
      </c>
      <c r="B177" s="96">
        <v>253.76</v>
      </c>
      <c r="C177" s="94"/>
      <c r="D177" s="94"/>
      <c r="E177" s="96">
        <v>785.7</v>
      </c>
      <c r="F177" s="96">
        <v>309.62</v>
      </c>
      <c r="G177" s="54"/>
    </row>
    <row r="178" spans="1:7" x14ac:dyDescent="0.25">
      <c r="A178" s="94" t="s">
        <v>78</v>
      </c>
      <c r="B178" s="94"/>
      <c r="C178" s="94"/>
      <c r="D178" s="94"/>
      <c r="E178" s="94"/>
      <c r="F178" s="94"/>
      <c r="G178" s="54"/>
    </row>
    <row r="179" spans="1:7" x14ac:dyDescent="0.25">
      <c r="A179" s="105" t="s">
        <v>79</v>
      </c>
      <c r="B179" s="105"/>
      <c r="C179" s="105"/>
      <c r="D179" s="105"/>
      <c r="E179" s="106">
        <v>3846.5</v>
      </c>
      <c r="F179" s="105"/>
      <c r="G179" s="134"/>
    </row>
    <row r="180" spans="1:7" x14ac:dyDescent="0.25">
      <c r="A180" s="94" t="s">
        <v>80</v>
      </c>
      <c r="B180" s="94"/>
      <c r="C180" s="94"/>
      <c r="D180" s="94"/>
      <c r="E180" s="96">
        <v>325.33999999999997</v>
      </c>
      <c r="F180" s="94"/>
      <c r="G180" s="54"/>
    </row>
    <row r="181" spans="1:7" x14ac:dyDescent="0.25">
      <c r="A181" s="94" t="s">
        <v>83</v>
      </c>
      <c r="B181" s="94"/>
      <c r="C181" s="94"/>
      <c r="D181" s="94"/>
      <c r="E181" s="96">
        <v>761.77</v>
      </c>
      <c r="F181" s="94"/>
      <c r="G181" s="54"/>
    </row>
    <row r="182" spans="1:7" x14ac:dyDescent="0.25">
      <c r="A182" s="94" t="s">
        <v>84</v>
      </c>
      <c r="B182" s="94"/>
      <c r="C182" s="94"/>
      <c r="D182" s="94"/>
      <c r="E182" s="95">
        <v>2759.39</v>
      </c>
      <c r="F182" s="94"/>
      <c r="G182" s="54"/>
    </row>
    <row r="183" spans="1:7" x14ac:dyDescent="0.25">
      <c r="A183" s="105" t="s">
        <v>86</v>
      </c>
      <c r="B183" s="106">
        <v>1537.58</v>
      </c>
      <c r="C183" s="105"/>
      <c r="D183" s="105"/>
      <c r="E183" s="106">
        <v>4074.87</v>
      </c>
      <c r="F183" s="107">
        <v>265.02</v>
      </c>
      <c r="G183" s="134"/>
    </row>
    <row r="184" spans="1:7" x14ac:dyDescent="0.25">
      <c r="A184" s="94" t="s">
        <v>87</v>
      </c>
      <c r="B184" s="95">
        <v>1537.58</v>
      </c>
      <c r="C184" s="94"/>
      <c r="D184" s="94"/>
      <c r="E184" s="95">
        <v>1535.5</v>
      </c>
      <c r="F184" s="96">
        <v>99.86</v>
      </c>
      <c r="G184" s="54"/>
    </row>
    <row r="185" spans="1:7" x14ac:dyDescent="0.25">
      <c r="A185" s="94" t="s">
        <v>89</v>
      </c>
      <c r="B185" s="94"/>
      <c r="C185" s="94"/>
      <c r="D185" s="94"/>
      <c r="E185" s="96">
        <v>883.83</v>
      </c>
      <c r="F185" s="94"/>
      <c r="G185" s="54"/>
    </row>
    <row r="186" spans="1:7" x14ac:dyDescent="0.25">
      <c r="A186" s="94" t="s">
        <v>92</v>
      </c>
      <c r="B186" s="94"/>
      <c r="C186" s="94"/>
      <c r="D186" s="94"/>
      <c r="E186" s="96">
        <v>651.70000000000005</v>
      </c>
      <c r="F186" s="94"/>
      <c r="G186" s="54"/>
    </row>
    <row r="187" spans="1:7" x14ac:dyDescent="0.25">
      <c r="A187" s="94" t="s">
        <v>94</v>
      </c>
      <c r="B187" s="94"/>
      <c r="C187" s="94"/>
      <c r="D187" s="94"/>
      <c r="E187" s="95">
        <v>1003.84</v>
      </c>
      <c r="F187" s="94"/>
      <c r="G187" s="54"/>
    </row>
    <row r="188" spans="1:7" x14ac:dyDescent="0.25">
      <c r="A188" s="105" t="s">
        <v>97</v>
      </c>
      <c r="B188" s="107">
        <v>113.57</v>
      </c>
      <c r="C188" s="105"/>
      <c r="D188" s="105"/>
      <c r="E188" s="107">
        <v>122.9</v>
      </c>
      <c r="F188" s="107">
        <v>108.22</v>
      </c>
      <c r="G188" s="134"/>
    </row>
    <row r="189" spans="1:7" x14ac:dyDescent="0.25">
      <c r="A189" s="94" t="s">
        <v>99</v>
      </c>
      <c r="B189" s="96">
        <v>113.57</v>
      </c>
      <c r="C189" s="94"/>
      <c r="D189" s="94"/>
      <c r="E189" s="96">
        <v>24.62</v>
      </c>
      <c r="F189" s="96">
        <v>21.68</v>
      </c>
      <c r="G189" s="54"/>
    </row>
    <row r="190" spans="1:7" x14ac:dyDescent="0.25">
      <c r="A190" s="94" t="s">
        <v>103</v>
      </c>
      <c r="B190" s="94"/>
      <c r="C190" s="94"/>
      <c r="D190" s="94"/>
      <c r="E190" s="96">
        <v>98.28</v>
      </c>
      <c r="F190" s="94"/>
      <c r="G190" s="54"/>
    </row>
    <row r="191" spans="1:7" x14ac:dyDescent="0.25">
      <c r="A191" s="111" t="s">
        <v>108</v>
      </c>
      <c r="B191" s="111"/>
      <c r="C191" s="112">
        <v>3509.08</v>
      </c>
      <c r="D191" s="112">
        <v>3509.08</v>
      </c>
      <c r="E191" s="112">
        <v>3509.08</v>
      </c>
      <c r="F191" s="111"/>
      <c r="G191" s="133">
        <v>100</v>
      </c>
    </row>
    <row r="192" spans="1:7" x14ac:dyDescent="0.25">
      <c r="A192" s="105" t="s">
        <v>109</v>
      </c>
      <c r="B192" s="105"/>
      <c r="C192" s="105"/>
      <c r="D192" s="105"/>
      <c r="E192" s="106">
        <v>3509.08</v>
      </c>
      <c r="F192" s="105"/>
      <c r="G192" s="134"/>
    </row>
    <row r="193" spans="1:7" x14ac:dyDescent="0.25">
      <c r="A193" s="94" t="s">
        <v>110</v>
      </c>
      <c r="B193" s="94"/>
      <c r="C193" s="94"/>
      <c r="D193" s="94"/>
      <c r="E193" s="95">
        <v>3509.08</v>
      </c>
      <c r="F193" s="94"/>
      <c r="G193" s="54"/>
    </row>
    <row r="194" spans="1:7" ht="26.25" x14ac:dyDescent="0.25">
      <c r="A194" s="111" t="s">
        <v>111</v>
      </c>
      <c r="B194" s="113">
        <v>42.65</v>
      </c>
      <c r="C194" s="112">
        <v>1500</v>
      </c>
      <c r="D194" s="112">
        <v>1500</v>
      </c>
      <c r="E194" s="113">
        <v>27.8</v>
      </c>
      <c r="F194" s="113">
        <v>65.180000000000007</v>
      </c>
      <c r="G194" s="133">
        <v>1.85</v>
      </c>
    </row>
    <row r="195" spans="1:7" x14ac:dyDescent="0.25">
      <c r="A195" s="105" t="s">
        <v>112</v>
      </c>
      <c r="B195" s="107">
        <v>42.65</v>
      </c>
      <c r="C195" s="105"/>
      <c r="D195" s="105"/>
      <c r="E195" s="107">
        <v>27.8</v>
      </c>
      <c r="F195" s="107">
        <v>65.180000000000007</v>
      </c>
      <c r="G195" s="134"/>
    </row>
    <row r="196" spans="1:7" x14ac:dyDescent="0.25">
      <c r="A196" s="94" t="s">
        <v>113</v>
      </c>
      <c r="B196" s="96">
        <v>42.65</v>
      </c>
      <c r="C196" s="94"/>
      <c r="D196" s="94"/>
      <c r="E196" s="96">
        <v>27.8</v>
      </c>
      <c r="F196" s="96">
        <v>65.180000000000007</v>
      </c>
      <c r="G196" s="54"/>
    </row>
    <row r="197" spans="1:7" x14ac:dyDescent="0.25">
      <c r="A197" s="111" t="s">
        <v>114</v>
      </c>
      <c r="B197" s="113">
        <v>865.24</v>
      </c>
      <c r="C197" s="112">
        <v>1000</v>
      </c>
      <c r="D197" s="112">
        <v>1000</v>
      </c>
      <c r="E197" s="113">
        <v>765</v>
      </c>
      <c r="F197" s="113">
        <v>88.41</v>
      </c>
      <c r="G197" s="133">
        <v>76.5</v>
      </c>
    </row>
    <row r="198" spans="1:7" x14ac:dyDescent="0.25">
      <c r="A198" s="105" t="s">
        <v>115</v>
      </c>
      <c r="B198" s="107">
        <v>865.24</v>
      </c>
      <c r="C198" s="105"/>
      <c r="D198" s="105"/>
      <c r="E198" s="107">
        <v>765</v>
      </c>
      <c r="F198" s="107">
        <v>88.41</v>
      </c>
      <c r="G198" s="134"/>
    </row>
    <row r="199" spans="1:7" x14ac:dyDescent="0.25">
      <c r="A199" s="94" t="s">
        <v>116</v>
      </c>
      <c r="B199" s="96">
        <v>865.24</v>
      </c>
      <c r="C199" s="94"/>
      <c r="D199" s="94"/>
      <c r="E199" s="96">
        <v>765</v>
      </c>
      <c r="F199" s="96">
        <v>88.41</v>
      </c>
      <c r="G199" s="54"/>
    </row>
    <row r="200" spans="1:7" x14ac:dyDescent="0.25">
      <c r="A200" s="109" t="s">
        <v>117</v>
      </c>
      <c r="B200" s="114">
        <v>448.13</v>
      </c>
      <c r="C200" s="110">
        <v>1500</v>
      </c>
      <c r="D200" s="110">
        <v>1500</v>
      </c>
      <c r="E200" s="114">
        <v>987.04</v>
      </c>
      <c r="F200" s="114">
        <v>220.26</v>
      </c>
      <c r="G200" s="132">
        <v>65.8</v>
      </c>
    </row>
    <row r="201" spans="1:7" x14ac:dyDescent="0.25">
      <c r="A201" s="111" t="s">
        <v>121</v>
      </c>
      <c r="B201" s="113">
        <v>448.13</v>
      </c>
      <c r="C201" s="112">
        <v>1500</v>
      </c>
      <c r="D201" s="112">
        <v>1500</v>
      </c>
      <c r="E201" s="113">
        <v>987.04</v>
      </c>
      <c r="F201" s="113">
        <v>220.26</v>
      </c>
      <c r="G201" s="133">
        <v>65.8</v>
      </c>
    </row>
    <row r="202" spans="1:7" x14ac:dyDescent="0.25">
      <c r="A202" s="105" t="s">
        <v>126</v>
      </c>
      <c r="B202" s="107">
        <v>448.13</v>
      </c>
      <c r="C202" s="105"/>
      <c r="D202" s="105"/>
      <c r="E202" s="107">
        <v>987.04</v>
      </c>
      <c r="F202" s="107">
        <v>220.26</v>
      </c>
      <c r="G202" s="134"/>
    </row>
    <row r="203" spans="1:7" x14ac:dyDescent="0.25">
      <c r="A203" s="94" t="s">
        <v>127</v>
      </c>
      <c r="B203" s="96">
        <v>448.13</v>
      </c>
      <c r="C203" s="94"/>
      <c r="D203" s="94"/>
      <c r="E203" s="96">
        <v>987.04</v>
      </c>
      <c r="F203" s="96">
        <v>220.26</v>
      </c>
      <c r="G203" s="54"/>
    </row>
    <row r="204" spans="1:7" x14ac:dyDescent="0.25">
      <c r="A204" s="103" t="s">
        <v>177</v>
      </c>
      <c r="B204" s="104">
        <v>6833.19</v>
      </c>
      <c r="C204" s="104">
        <v>8641.35</v>
      </c>
      <c r="D204" s="104">
        <v>8641.35</v>
      </c>
      <c r="E204" s="104">
        <v>3941.79</v>
      </c>
      <c r="F204" s="108">
        <v>57.69</v>
      </c>
      <c r="G204" s="131">
        <v>45.62</v>
      </c>
    </row>
    <row r="205" spans="1:7" x14ac:dyDescent="0.25">
      <c r="A205" s="94" t="s">
        <v>156</v>
      </c>
      <c r="B205" s="95">
        <v>6833.19</v>
      </c>
      <c r="C205" s="95">
        <v>8641.35</v>
      </c>
      <c r="D205" s="95">
        <v>8641.35</v>
      </c>
      <c r="E205" s="95">
        <v>3941.79</v>
      </c>
      <c r="F205" s="96">
        <v>57.69</v>
      </c>
      <c r="G205" s="57">
        <v>45.62</v>
      </c>
    </row>
    <row r="206" spans="1:7" x14ac:dyDescent="0.25">
      <c r="A206" s="109" t="s">
        <v>63</v>
      </c>
      <c r="B206" s="110">
        <v>6833.19</v>
      </c>
      <c r="C206" s="110">
        <v>8641.35</v>
      </c>
      <c r="D206" s="110">
        <v>8641.35</v>
      </c>
      <c r="E206" s="110">
        <v>3941.79</v>
      </c>
      <c r="F206" s="114">
        <v>57.69</v>
      </c>
      <c r="G206" s="132">
        <v>45.62</v>
      </c>
    </row>
    <row r="207" spans="1:7" x14ac:dyDescent="0.25">
      <c r="A207" s="111" t="s">
        <v>73</v>
      </c>
      <c r="B207" s="112">
        <v>6833.19</v>
      </c>
      <c r="C207" s="112">
        <v>8641.35</v>
      </c>
      <c r="D207" s="112">
        <v>8641.35</v>
      </c>
      <c r="E207" s="112">
        <v>3941.79</v>
      </c>
      <c r="F207" s="113">
        <v>57.69</v>
      </c>
      <c r="G207" s="133">
        <v>45.62</v>
      </c>
    </row>
    <row r="208" spans="1:7" x14ac:dyDescent="0.25">
      <c r="A208" s="105" t="s">
        <v>74</v>
      </c>
      <c r="B208" s="106">
        <v>3270.84</v>
      </c>
      <c r="C208" s="105"/>
      <c r="D208" s="105"/>
      <c r="E208" s="106">
        <v>3941.79</v>
      </c>
      <c r="F208" s="107">
        <v>120.51</v>
      </c>
      <c r="G208" s="134"/>
    </row>
    <row r="209" spans="1:7" x14ac:dyDescent="0.25">
      <c r="A209" s="94" t="s">
        <v>75</v>
      </c>
      <c r="B209" s="96">
        <v>102.13</v>
      </c>
      <c r="C209" s="94"/>
      <c r="D209" s="94"/>
      <c r="E209" s="95">
        <v>1034.47</v>
      </c>
      <c r="F209" s="95">
        <v>1012.9</v>
      </c>
      <c r="G209" s="54"/>
    </row>
    <row r="210" spans="1:7" x14ac:dyDescent="0.25">
      <c r="A210" s="94" t="s">
        <v>77</v>
      </c>
      <c r="B210" s="95">
        <v>3168.71</v>
      </c>
      <c r="C210" s="94"/>
      <c r="D210" s="94"/>
      <c r="E210" s="94"/>
      <c r="F210" s="94"/>
      <c r="G210" s="54"/>
    </row>
    <row r="211" spans="1:7" x14ac:dyDescent="0.25">
      <c r="A211" s="94" t="s">
        <v>78</v>
      </c>
      <c r="B211" s="94"/>
      <c r="C211" s="94"/>
      <c r="D211" s="94"/>
      <c r="E211" s="95">
        <v>2907.32</v>
      </c>
      <c r="F211" s="94"/>
      <c r="G211" s="54"/>
    </row>
    <row r="212" spans="1:7" x14ac:dyDescent="0.25">
      <c r="A212" s="105" t="s">
        <v>95</v>
      </c>
      <c r="B212" s="106">
        <v>3562.35</v>
      </c>
      <c r="C212" s="105"/>
      <c r="D212" s="105"/>
      <c r="E212" s="105"/>
      <c r="F212" s="105"/>
      <c r="G212" s="134"/>
    </row>
    <row r="213" spans="1:7" x14ac:dyDescent="0.25">
      <c r="A213" s="94" t="s">
        <v>96</v>
      </c>
      <c r="B213" s="95">
        <v>3562.35</v>
      </c>
      <c r="C213" s="94"/>
      <c r="D213" s="94"/>
      <c r="E213" s="94"/>
      <c r="F213" s="94"/>
      <c r="G213" s="54"/>
    </row>
    <row r="214" spans="1:7" x14ac:dyDescent="0.25">
      <c r="A214" s="103" t="s">
        <v>178</v>
      </c>
      <c r="B214" s="103"/>
      <c r="C214" s="108">
        <v>50</v>
      </c>
      <c r="D214" s="108">
        <v>50</v>
      </c>
      <c r="E214" s="103"/>
      <c r="F214" s="103"/>
      <c r="G214" s="134"/>
    </row>
    <row r="215" spans="1:7" x14ac:dyDescent="0.25">
      <c r="A215" s="94" t="s">
        <v>156</v>
      </c>
      <c r="B215" s="94"/>
      <c r="C215" s="96">
        <v>50</v>
      </c>
      <c r="D215" s="96">
        <v>50</v>
      </c>
      <c r="E215" s="94"/>
      <c r="F215" s="94"/>
      <c r="G215" s="54"/>
    </row>
    <row r="216" spans="1:7" x14ac:dyDescent="0.25">
      <c r="A216" s="109" t="s">
        <v>63</v>
      </c>
      <c r="B216" s="109"/>
      <c r="C216" s="114">
        <v>50</v>
      </c>
      <c r="D216" s="114">
        <v>50</v>
      </c>
      <c r="E216" s="109"/>
      <c r="F216" s="109"/>
      <c r="G216" s="136"/>
    </row>
    <row r="217" spans="1:7" x14ac:dyDescent="0.25">
      <c r="A217" s="111" t="s">
        <v>104</v>
      </c>
      <c r="B217" s="111"/>
      <c r="C217" s="113">
        <v>50</v>
      </c>
      <c r="D217" s="113">
        <v>50</v>
      </c>
      <c r="E217" s="111"/>
      <c r="F217" s="111"/>
      <c r="G217" s="135"/>
    </row>
    <row r="218" spans="1:7" x14ac:dyDescent="0.25">
      <c r="A218" s="103" t="s">
        <v>179</v>
      </c>
      <c r="B218" s="108">
        <v>263.64</v>
      </c>
      <c r="C218" s="104">
        <v>18315</v>
      </c>
      <c r="D218" s="104">
        <v>18315</v>
      </c>
      <c r="E218" s="104">
        <v>13204.89</v>
      </c>
      <c r="F218" s="104">
        <v>5008.68</v>
      </c>
      <c r="G218" s="131">
        <v>72.099999999999994</v>
      </c>
    </row>
    <row r="219" spans="1:7" x14ac:dyDescent="0.25">
      <c r="A219" s="94" t="s">
        <v>156</v>
      </c>
      <c r="B219" s="96">
        <v>263.64</v>
      </c>
      <c r="C219" s="95">
        <v>18315</v>
      </c>
      <c r="D219" s="95">
        <v>18315</v>
      </c>
      <c r="E219" s="95">
        <v>13204.89</v>
      </c>
      <c r="F219" s="95">
        <v>5008.68</v>
      </c>
      <c r="G219" s="57">
        <v>72.099999999999994</v>
      </c>
    </row>
    <row r="220" spans="1:7" x14ac:dyDescent="0.25">
      <c r="A220" s="109" t="s">
        <v>63</v>
      </c>
      <c r="B220" s="114">
        <v>263.64</v>
      </c>
      <c r="C220" s="110">
        <v>18315</v>
      </c>
      <c r="D220" s="110">
        <v>18315</v>
      </c>
      <c r="E220" s="110">
        <v>13204.89</v>
      </c>
      <c r="F220" s="110">
        <v>5008.68</v>
      </c>
      <c r="G220" s="132">
        <v>72.099999999999994</v>
      </c>
    </row>
    <row r="221" spans="1:7" x14ac:dyDescent="0.25">
      <c r="A221" s="111" t="s">
        <v>73</v>
      </c>
      <c r="B221" s="113">
        <v>263.64</v>
      </c>
      <c r="C221" s="112">
        <v>18315</v>
      </c>
      <c r="D221" s="112">
        <v>18315</v>
      </c>
      <c r="E221" s="112">
        <v>13204.89</v>
      </c>
      <c r="F221" s="112">
        <v>5008.68</v>
      </c>
      <c r="G221" s="133">
        <v>72.099999999999994</v>
      </c>
    </row>
    <row r="222" spans="1:7" x14ac:dyDescent="0.25">
      <c r="A222" s="105" t="s">
        <v>74</v>
      </c>
      <c r="B222" s="105"/>
      <c r="C222" s="105"/>
      <c r="D222" s="105"/>
      <c r="E222" s="106">
        <v>12904.89</v>
      </c>
      <c r="F222" s="105"/>
      <c r="G222" s="134"/>
    </row>
    <row r="223" spans="1:7" x14ac:dyDescent="0.25">
      <c r="A223" s="94" t="s">
        <v>75</v>
      </c>
      <c r="B223" s="94"/>
      <c r="C223" s="94"/>
      <c r="D223" s="94"/>
      <c r="E223" s="96">
        <v>104.4</v>
      </c>
      <c r="F223" s="94"/>
      <c r="G223" s="54"/>
    </row>
    <row r="224" spans="1:7" x14ac:dyDescent="0.25">
      <c r="A224" s="94" t="s">
        <v>78</v>
      </c>
      <c r="B224" s="94"/>
      <c r="C224" s="94"/>
      <c r="D224" s="94"/>
      <c r="E224" s="95">
        <v>12800.49</v>
      </c>
      <c r="F224" s="94"/>
      <c r="G224" s="54"/>
    </row>
    <row r="225" spans="1:7" x14ac:dyDescent="0.25">
      <c r="A225" s="105" t="s">
        <v>86</v>
      </c>
      <c r="B225" s="107">
        <v>263.64</v>
      </c>
      <c r="C225" s="105"/>
      <c r="D225" s="105"/>
      <c r="E225" s="107">
        <v>300</v>
      </c>
      <c r="F225" s="107">
        <v>113.79</v>
      </c>
      <c r="G225" s="134"/>
    </row>
    <row r="226" spans="1:7" x14ac:dyDescent="0.25">
      <c r="A226" s="94" t="s">
        <v>88</v>
      </c>
      <c r="B226" s="94"/>
      <c r="C226" s="94"/>
      <c r="D226" s="94"/>
      <c r="E226" s="96">
        <v>83.41</v>
      </c>
      <c r="F226" s="94"/>
      <c r="G226" s="54"/>
    </row>
    <row r="227" spans="1:7" x14ac:dyDescent="0.25">
      <c r="A227" s="94" t="s">
        <v>89</v>
      </c>
      <c r="B227" s="94"/>
      <c r="C227" s="94"/>
      <c r="D227" s="94"/>
      <c r="E227" s="96">
        <v>216.59</v>
      </c>
      <c r="F227" s="94"/>
      <c r="G227" s="54"/>
    </row>
    <row r="228" spans="1:7" x14ac:dyDescent="0.25">
      <c r="A228" s="94" t="s">
        <v>94</v>
      </c>
      <c r="B228" s="96">
        <v>263.64</v>
      </c>
      <c r="C228" s="94"/>
      <c r="D228" s="94"/>
      <c r="E228" s="94"/>
      <c r="F228" s="94"/>
      <c r="G228" s="54"/>
    </row>
    <row r="229" spans="1:7" x14ac:dyDescent="0.25">
      <c r="A229" s="103" t="s">
        <v>180</v>
      </c>
      <c r="B229" s="104">
        <v>1451.09</v>
      </c>
      <c r="C229" s="104">
        <v>2410</v>
      </c>
      <c r="D229" s="104">
        <v>2410</v>
      </c>
      <c r="E229" s="104">
        <v>2016.59</v>
      </c>
      <c r="F229" s="108">
        <v>138.97</v>
      </c>
      <c r="G229" s="131">
        <v>83.68</v>
      </c>
    </row>
    <row r="230" spans="1:7" x14ac:dyDescent="0.25">
      <c r="A230" s="94" t="s">
        <v>156</v>
      </c>
      <c r="B230" s="95">
        <v>1451.09</v>
      </c>
      <c r="C230" s="95">
        <v>2410</v>
      </c>
      <c r="D230" s="95">
        <v>2410</v>
      </c>
      <c r="E230" s="95">
        <v>2016.59</v>
      </c>
      <c r="F230" s="96">
        <v>138.97</v>
      </c>
      <c r="G230" s="57">
        <v>83.68</v>
      </c>
    </row>
    <row r="231" spans="1:7" x14ac:dyDescent="0.25">
      <c r="A231" s="109" t="s">
        <v>63</v>
      </c>
      <c r="B231" s="110">
        <v>1451.09</v>
      </c>
      <c r="C231" s="110">
        <v>2410</v>
      </c>
      <c r="D231" s="110">
        <v>2410</v>
      </c>
      <c r="E231" s="110">
        <v>2016.59</v>
      </c>
      <c r="F231" s="114">
        <v>138.97</v>
      </c>
      <c r="G231" s="132">
        <v>83.68</v>
      </c>
    </row>
    <row r="232" spans="1:7" x14ac:dyDescent="0.25">
      <c r="A232" s="111" t="s">
        <v>73</v>
      </c>
      <c r="B232" s="112">
        <v>1451.09</v>
      </c>
      <c r="C232" s="112">
        <v>2410</v>
      </c>
      <c r="D232" s="112">
        <v>2410</v>
      </c>
      <c r="E232" s="112">
        <v>2016.59</v>
      </c>
      <c r="F232" s="113">
        <v>138.97</v>
      </c>
      <c r="G232" s="133">
        <v>83.68</v>
      </c>
    </row>
    <row r="233" spans="1:7" x14ac:dyDescent="0.25">
      <c r="A233" s="105" t="s">
        <v>79</v>
      </c>
      <c r="B233" s="106">
        <v>1451.09</v>
      </c>
      <c r="C233" s="105"/>
      <c r="D233" s="105"/>
      <c r="E233" s="106">
        <v>2016.59</v>
      </c>
      <c r="F233" s="107">
        <v>138.97</v>
      </c>
      <c r="G233" s="134"/>
    </row>
    <row r="234" spans="1:7" x14ac:dyDescent="0.25">
      <c r="A234" s="94" t="s">
        <v>81</v>
      </c>
      <c r="B234" s="95">
        <v>1451.09</v>
      </c>
      <c r="C234" s="94"/>
      <c r="D234" s="94"/>
      <c r="E234" s="95">
        <v>2016.59</v>
      </c>
      <c r="F234" s="96">
        <v>138.97</v>
      </c>
      <c r="G234" s="54"/>
    </row>
    <row r="235" spans="1:7" x14ac:dyDescent="0.25">
      <c r="A235" s="101" t="s">
        <v>181</v>
      </c>
      <c r="B235" s="102">
        <v>21464.31</v>
      </c>
      <c r="C235" s="102">
        <v>59522</v>
      </c>
      <c r="D235" s="102">
        <v>59522</v>
      </c>
      <c r="E235" s="102">
        <v>46580.45</v>
      </c>
      <c r="F235" s="129">
        <v>217.01</v>
      </c>
      <c r="G235" s="130">
        <v>78.260000000000005</v>
      </c>
    </row>
    <row r="236" spans="1:7" x14ac:dyDescent="0.25">
      <c r="A236" s="103" t="s">
        <v>182</v>
      </c>
      <c r="B236" s="104">
        <v>21464.31</v>
      </c>
      <c r="C236" s="104">
        <v>59522</v>
      </c>
      <c r="D236" s="104">
        <v>59522</v>
      </c>
      <c r="E236" s="104">
        <v>46580.45</v>
      </c>
      <c r="F236" s="108">
        <v>217.01</v>
      </c>
      <c r="G236" s="131">
        <v>78.260000000000005</v>
      </c>
    </row>
    <row r="237" spans="1:7" x14ac:dyDescent="0.25">
      <c r="A237" s="94" t="s">
        <v>156</v>
      </c>
      <c r="B237" s="95">
        <v>21464.31</v>
      </c>
      <c r="C237" s="95">
        <v>59522</v>
      </c>
      <c r="D237" s="95">
        <v>59522</v>
      </c>
      <c r="E237" s="95">
        <v>46580.45</v>
      </c>
      <c r="F237" s="96">
        <v>217.01</v>
      </c>
      <c r="G237" s="57">
        <v>78.260000000000005</v>
      </c>
    </row>
    <row r="238" spans="1:7" x14ac:dyDescent="0.25">
      <c r="A238" s="109" t="s">
        <v>63</v>
      </c>
      <c r="B238" s="110">
        <v>21464.31</v>
      </c>
      <c r="C238" s="110">
        <v>59522</v>
      </c>
      <c r="D238" s="110">
        <v>59522</v>
      </c>
      <c r="E238" s="110">
        <v>46580.45</v>
      </c>
      <c r="F238" s="114">
        <v>217.01</v>
      </c>
      <c r="G238" s="132">
        <v>78.260000000000005</v>
      </c>
    </row>
    <row r="239" spans="1:7" x14ac:dyDescent="0.25">
      <c r="A239" s="111" t="s">
        <v>64</v>
      </c>
      <c r="B239" s="112">
        <v>20897.310000000001</v>
      </c>
      <c r="C239" s="112">
        <v>54832</v>
      </c>
      <c r="D239" s="112">
        <v>54832</v>
      </c>
      <c r="E239" s="112">
        <v>45642.45</v>
      </c>
      <c r="F239" s="113">
        <v>218.41</v>
      </c>
      <c r="G239" s="133">
        <v>83.24</v>
      </c>
    </row>
    <row r="240" spans="1:7" x14ac:dyDescent="0.25">
      <c r="A240" s="105" t="s">
        <v>65</v>
      </c>
      <c r="B240" s="106">
        <v>16821.7</v>
      </c>
      <c r="C240" s="105"/>
      <c r="D240" s="105"/>
      <c r="E240" s="106">
        <v>36736.67</v>
      </c>
      <c r="F240" s="107">
        <v>218.39</v>
      </c>
      <c r="G240" s="134"/>
    </row>
    <row r="241" spans="1:7" x14ac:dyDescent="0.25">
      <c r="A241" s="94" t="s">
        <v>66</v>
      </c>
      <c r="B241" s="95">
        <v>16821.7</v>
      </c>
      <c r="C241" s="94"/>
      <c r="D241" s="94"/>
      <c r="E241" s="95">
        <v>36736.67</v>
      </c>
      <c r="F241" s="96">
        <v>218.39</v>
      </c>
      <c r="G241" s="54"/>
    </row>
    <row r="242" spans="1:7" x14ac:dyDescent="0.25">
      <c r="A242" s="105" t="s">
        <v>68</v>
      </c>
      <c r="B242" s="106">
        <v>1300</v>
      </c>
      <c r="C242" s="105"/>
      <c r="D242" s="105"/>
      <c r="E242" s="106">
        <v>2795.48</v>
      </c>
      <c r="F242" s="107">
        <v>215.04</v>
      </c>
      <c r="G242" s="134"/>
    </row>
    <row r="243" spans="1:7" x14ac:dyDescent="0.25">
      <c r="A243" s="94" t="s">
        <v>69</v>
      </c>
      <c r="B243" s="95">
        <v>1300</v>
      </c>
      <c r="C243" s="94"/>
      <c r="D243" s="94"/>
      <c r="E243" s="95">
        <v>2795.48</v>
      </c>
      <c r="F243" s="96">
        <v>215.04</v>
      </c>
      <c r="G243" s="54"/>
    </row>
    <row r="244" spans="1:7" x14ac:dyDescent="0.25">
      <c r="A244" s="105" t="s">
        <v>70</v>
      </c>
      <c r="B244" s="106">
        <v>2775.61</v>
      </c>
      <c r="C244" s="105"/>
      <c r="D244" s="105"/>
      <c r="E244" s="106">
        <v>6110.3</v>
      </c>
      <c r="F244" s="107">
        <v>220.14</v>
      </c>
      <c r="G244" s="134"/>
    </row>
    <row r="245" spans="1:7" x14ac:dyDescent="0.25">
      <c r="A245" s="94" t="s">
        <v>71</v>
      </c>
      <c r="B245" s="95">
        <v>2775.61</v>
      </c>
      <c r="C245" s="94"/>
      <c r="D245" s="94"/>
      <c r="E245" s="95">
        <v>6110.3</v>
      </c>
      <c r="F245" s="96">
        <v>220.14</v>
      </c>
      <c r="G245" s="54"/>
    </row>
    <row r="246" spans="1:7" x14ac:dyDescent="0.25">
      <c r="A246" s="111" t="s">
        <v>73</v>
      </c>
      <c r="B246" s="113">
        <v>567</v>
      </c>
      <c r="C246" s="112">
        <v>4690</v>
      </c>
      <c r="D246" s="112">
        <v>4690</v>
      </c>
      <c r="E246" s="113">
        <v>938</v>
      </c>
      <c r="F246" s="113">
        <v>165.43</v>
      </c>
      <c r="G246" s="133">
        <v>20</v>
      </c>
    </row>
    <row r="247" spans="1:7" x14ac:dyDescent="0.25">
      <c r="A247" s="105" t="s">
        <v>74</v>
      </c>
      <c r="B247" s="107">
        <v>567</v>
      </c>
      <c r="C247" s="105"/>
      <c r="D247" s="105"/>
      <c r="E247" s="107">
        <v>938</v>
      </c>
      <c r="F247" s="107">
        <v>165.43</v>
      </c>
      <c r="G247" s="134"/>
    </row>
    <row r="248" spans="1:7" x14ac:dyDescent="0.25">
      <c r="A248" s="94" t="s">
        <v>76</v>
      </c>
      <c r="B248" s="96">
        <v>567</v>
      </c>
      <c r="C248" s="94"/>
      <c r="D248" s="94"/>
      <c r="E248" s="96">
        <v>938</v>
      </c>
      <c r="F248" s="96">
        <v>165.43</v>
      </c>
      <c r="G248" s="54"/>
    </row>
    <row r="249" spans="1:7" x14ac:dyDescent="0.25">
      <c r="A249" s="94" t="s">
        <v>183</v>
      </c>
      <c r="B249" s="95">
        <v>1018566.17</v>
      </c>
      <c r="C249" s="95">
        <v>1274902</v>
      </c>
      <c r="D249" s="95">
        <v>1274902</v>
      </c>
      <c r="E249" s="95">
        <v>1214858.8899999999</v>
      </c>
      <c r="F249" s="96">
        <v>119.27</v>
      </c>
      <c r="G249" s="57">
        <v>95.29</v>
      </c>
    </row>
    <row r="250" spans="1:7" x14ac:dyDescent="0.25">
      <c r="A250" s="103" t="s">
        <v>184</v>
      </c>
      <c r="B250" s="104">
        <v>1018566.17</v>
      </c>
      <c r="C250" s="104">
        <v>1274902</v>
      </c>
      <c r="D250" s="104">
        <v>1274902</v>
      </c>
      <c r="E250" s="104">
        <v>1214858.8899999999</v>
      </c>
      <c r="F250" s="108">
        <v>119.27</v>
      </c>
      <c r="G250" s="131">
        <v>95.29</v>
      </c>
    </row>
    <row r="251" spans="1:7" x14ac:dyDescent="0.25">
      <c r="A251" s="94" t="s">
        <v>154</v>
      </c>
      <c r="B251" s="95">
        <v>1018566.17</v>
      </c>
      <c r="C251" s="95">
        <v>1274902</v>
      </c>
      <c r="D251" s="95">
        <v>1274902</v>
      </c>
      <c r="E251" s="95">
        <v>1214858.8899999999</v>
      </c>
      <c r="F251" s="96">
        <v>119.27</v>
      </c>
      <c r="G251" s="57">
        <v>95.29</v>
      </c>
    </row>
    <row r="252" spans="1:7" x14ac:dyDescent="0.25">
      <c r="A252" s="109" t="s">
        <v>63</v>
      </c>
      <c r="B252" s="110">
        <v>1018566.17</v>
      </c>
      <c r="C252" s="110">
        <v>1274902</v>
      </c>
      <c r="D252" s="110">
        <v>1274902</v>
      </c>
      <c r="E252" s="110">
        <v>1214858.8899999999</v>
      </c>
      <c r="F252" s="114">
        <v>119.27</v>
      </c>
      <c r="G252" s="132">
        <v>95.29</v>
      </c>
    </row>
    <row r="253" spans="1:7" x14ac:dyDescent="0.25">
      <c r="A253" s="111" t="s">
        <v>64</v>
      </c>
      <c r="B253" s="112">
        <v>1009809.67</v>
      </c>
      <c r="C253" s="112">
        <v>1266902</v>
      </c>
      <c r="D253" s="112">
        <v>1266902</v>
      </c>
      <c r="E253" s="112">
        <v>1210882.8899999999</v>
      </c>
      <c r="F253" s="113">
        <v>119.91</v>
      </c>
      <c r="G253" s="133">
        <v>95.58</v>
      </c>
    </row>
    <row r="254" spans="1:7" x14ac:dyDescent="0.25">
      <c r="A254" s="105" t="s">
        <v>65</v>
      </c>
      <c r="B254" s="106">
        <v>832326.64</v>
      </c>
      <c r="C254" s="105"/>
      <c r="D254" s="105"/>
      <c r="E254" s="106">
        <v>998079.64</v>
      </c>
      <c r="F254" s="107">
        <v>119.91</v>
      </c>
      <c r="G254" s="134"/>
    </row>
    <row r="255" spans="1:7" x14ac:dyDescent="0.25">
      <c r="A255" s="94" t="s">
        <v>66</v>
      </c>
      <c r="B255" s="95">
        <v>814084.41</v>
      </c>
      <c r="C255" s="94"/>
      <c r="D255" s="94"/>
      <c r="E255" s="95">
        <v>979348.81</v>
      </c>
      <c r="F255" s="96">
        <v>120.3</v>
      </c>
      <c r="G255" s="54"/>
    </row>
    <row r="256" spans="1:7" x14ac:dyDescent="0.25">
      <c r="A256" s="94" t="s">
        <v>67</v>
      </c>
      <c r="B256" s="95">
        <v>18242.23</v>
      </c>
      <c r="C256" s="94"/>
      <c r="D256" s="94"/>
      <c r="E256" s="95">
        <v>18730.830000000002</v>
      </c>
      <c r="F256" s="96">
        <v>102.68</v>
      </c>
      <c r="G256" s="54"/>
    </row>
    <row r="257" spans="1:7" x14ac:dyDescent="0.25">
      <c r="A257" s="105" t="s">
        <v>68</v>
      </c>
      <c r="B257" s="106">
        <v>40100.51</v>
      </c>
      <c r="C257" s="105"/>
      <c r="D257" s="105"/>
      <c r="E257" s="106">
        <v>48120</v>
      </c>
      <c r="F257" s="107">
        <v>120</v>
      </c>
      <c r="G257" s="134"/>
    </row>
    <row r="258" spans="1:7" x14ac:dyDescent="0.25">
      <c r="A258" s="94" t="s">
        <v>69</v>
      </c>
      <c r="B258" s="95">
        <v>40100.51</v>
      </c>
      <c r="C258" s="94"/>
      <c r="D258" s="94"/>
      <c r="E258" s="95">
        <v>48120</v>
      </c>
      <c r="F258" s="96">
        <v>120</v>
      </c>
      <c r="G258" s="54"/>
    </row>
    <row r="259" spans="1:7" x14ac:dyDescent="0.25">
      <c r="A259" s="105" t="s">
        <v>70</v>
      </c>
      <c r="B259" s="106">
        <v>137382.51999999999</v>
      </c>
      <c r="C259" s="105"/>
      <c r="D259" s="105"/>
      <c r="E259" s="106">
        <v>164683.25</v>
      </c>
      <c r="F259" s="107">
        <v>119.87</v>
      </c>
      <c r="G259" s="134"/>
    </row>
    <row r="260" spans="1:7" x14ac:dyDescent="0.25">
      <c r="A260" s="94" t="s">
        <v>71</v>
      </c>
      <c r="B260" s="95">
        <v>137309.14000000001</v>
      </c>
      <c r="C260" s="94"/>
      <c r="D260" s="94"/>
      <c r="E260" s="95">
        <v>164683.25</v>
      </c>
      <c r="F260" s="96">
        <v>119.94</v>
      </c>
      <c r="G260" s="54"/>
    </row>
    <row r="261" spans="1:7" x14ac:dyDescent="0.25">
      <c r="A261" s="94" t="s">
        <v>72</v>
      </c>
      <c r="B261" s="96">
        <v>73.38</v>
      </c>
      <c r="C261" s="94"/>
      <c r="D261" s="94"/>
      <c r="E261" s="94"/>
      <c r="F261" s="94"/>
      <c r="G261" s="54"/>
    </row>
    <row r="262" spans="1:7" x14ac:dyDescent="0.25">
      <c r="A262" s="111" t="s">
        <v>73</v>
      </c>
      <c r="B262" s="112">
        <v>7465.59</v>
      </c>
      <c r="C262" s="112">
        <v>6000</v>
      </c>
      <c r="D262" s="112">
        <v>6000</v>
      </c>
      <c r="E262" s="112">
        <v>3976</v>
      </c>
      <c r="F262" s="113">
        <v>53.26</v>
      </c>
      <c r="G262" s="133">
        <v>66.27</v>
      </c>
    </row>
    <row r="263" spans="1:7" x14ac:dyDescent="0.25">
      <c r="A263" s="105" t="s">
        <v>86</v>
      </c>
      <c r="B263" s="107">
        <v>235.42</v>
      </c>
      <c r="C263" s="105"/>
      <c r="D263" s="105"/>
      <c r="E263" s="105"/>
      <c r="F263" s="105"/>
      <c r="G263" s="134"/>
    </row>
    <row r="264" spans="1:7" x14ac:dyDescent="0.25">
      <c r="A264" s="94" t="s">
        <v>92</v>
      </c>
      <c r="B264" s="96">
        <v>235.42</v>
      </c>
      <c r="C264" s="94"/>
      <c r="D264" s="94"/>
      <c r="E264" s="94"/>
      <c r="F264" s="94"/>
      <c r="G264" s="54"/>
    </row>
    <row r="265" spans="1:7" x14ac:dyDescent="0.25">
      <c r="A265" s="105" t="s">
        <v>97</v>
      </c>
      <c r="B265" s="106">
        <v>7230.17</v>
      </c>
      <c r="C265" s="105"/>
      <c r="D265" s="105"/>
      <c r="E265" s="106">
        <v>3976</v>
      </c>
      <c r="F265" s="107">
        <v>54.99</v>
      </c>
      <c r="G265" s="134"/>
    </row>
    <row r="266" spans="1:7" x14ac:dyDescent="0.25">
      <c r="A266" s="94" t="s">
        <v>101</v>
      </c>
      <c r="B266" s="95">
        <v>3826.59</v>
      </c>
      <c r="C266" s="94"/>
      <c r="D266" s="94"/>
      <c r="E266" s="95">
        <v>3976</v>
      </c>
      <c r="F266" s="96">
        <v>103.9</v>
      </c>
      <c r="G266" s="54"/>
    </row>
    <row r="267" spans="1:7" x14ac:dyDescent="0.25">
      <c r="A267" s="94" t="s">
        <v>102</v>
      </c>
      <c r="B267" s="95">
        <v>3403.58</v>
      </c>
      <c r="C267" s="94"/>
      <c r="D267" s="94"/>
      <c r="E267" s="94"/>
      <c r="F267" s="94"/>
      <c r="G267" s="54"/>
    </row>
    <row r="268" spans="1:7" x14ac:dyDescent="0.25">
      <c r="A268" s="111" t="s">
        <v>104</v>
      </c>
      <c r="B268" s="112">
        <v>1290.9100000000001</v>
      </c>
      <c r="C268" s="112">
        <v>2000</v>
      </c>
      <c r="D268" s="112">
        <v>2000</v>
      </c>
      <c r="E268" s="111"/>
      <c r="F268" s="111"/>
      <c r="G268" s="135"/>
    </row>
    <row r="269" spans="1:7" x14ac:dyDescent="0.25">
      <c r="A269" s="105" t="s">
        <v>105</v>
      </c>
      <c r="B269" s="106">
        <v>1290.9100000000001</v>
      </c>
      <c r="C269" s="105"/>
      <c r="D269" s="105"/>
      <c r="E269" s="105"/>
      <c r="F269" s="105"/>
      <c r="G269" s="134"/>
    </row>
    <row r="270" spans="1:7" x14ac:dyDescent="0.25">
      <c r="A270" s="94" t="s">
        <v>107</v>
      </c>
      <c r="B270" s="95">
        <v>1290.9100000000001</v>
      </c>
      <c r="C270" s="94"/>
      <c r="D270" s="94"/>
      <c r="E270" s="94"/>
      <c r="F270" s="94"/>
      <c r="G270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SAŽETAK-OPĆI DIO</vt:lpstr>
      <vt:lpstr>Izv. prema ekonomskoj klas.</vt:lpstr>
      <vt:lpstr>Izv. prema izvorima financiranj</vt:lpstr>
      <vt:lpstr>Izv. prema funkcijskoj klasifik</vt:lpstr>
      <vt:lpstr>Račun financiranja</vt:lpstr>
      <vt:lpstr>Posebni dio Izvještaja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Mateja Tuček</dc:creator>
  <cp:lastModifiedBy>Mateja Tuček</cp:lastModifiedBy>
  <dcterms:created xsi:type="dcterms:W3CDTF">2025-03-13T09:13:04Z</dcterms:created>
  <dcterms:modified xsi:type="dcterms:W3CDTF">2025-03-13T11:49:57Z</dcterms:modified>
</cp:coreProperties>
</file>